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updateLinks="never" codeName="ThisWorkbook"/>
  <bookViews>
    <workbookView xWindow="240" yWindow="135" windowWidth="19440" windowHeight="7935" tabRatio="755"/>
  </bookViews>
  <sheets>
    <sheet name="FY14 CBR - Operating" sheetId="1" r:id="rId1"/>
    <sheet name="FY14 CBR - Capital" sheetId="13" r:id="rId2"/>
    <sheet name="FY14 CBR - TaxExpenditures" sheetId="5" r:id="rId3"/>
    <sheet name="FY14 DCPS" sheetId="9" r:id="rId4"/>
    <sheet name="DropDown Filters" sheetId="3" r:id="rId5"/>
  </sheets>
  <externalReferences>
    <externalReference r:id="rId6"/>
  </externalReferences>
  <definedNames>
    <definedName name="_xlnm._FilterDatabase" localSheetId="0" hidden="1">'FY14 CBR - Operating'!$V$1:$V$356</definedName>
    <definedName name="_xlnm.Print_Area" localSheetId="0">'FY14 CBR - Operating'!$A$1:$H$356</definedName>
    <definedName name="_xlnm.Print_Area" localSheetId="2">'FY14 CBR - TaxExpenditures'!$A$1:$J$110</definedName>
    <definedName name="_xlnm.Print_Area" localSheetId="3">'FY14 DCPS'!$A$1:$L$76</definedName>
    <definedName name="_xlnm.Print_Titles" localSheetId="1">'FY14 CBR - Capital'!$4:$4</definedName>
    <definedName name="_xlnm.Print_Titles" localSheetId="0">'FY14 CBR - Operating'!$1:$1</definedName>
    <definedName name="_xlnm.Print_Titles" localSheetId="2">'FY14 CBR - TaxExpenditures'!$2:$2</definedName>
    <definedName name="_xlnm.Print_Titles" localSheetId="3">'FY14 DCPS'!$1:$1</definedName>
  </definedNames>
  <calcPr calcId="145621"/>
</workbook>
</file>

<file path=xl/calcChain.xml><?xml version="1.0" encoding="utf-8"?>
<calcChain xmlns="http://schemas.openxmlformats.org/spreadsheetml/2006/main">
  <c r="M308" i="13"/>
  <c r="L308"/>
  <c r="K308"/>
  <c r="J308"/>
  <c r="I308"/>
  <c r="H308"/>
  <c r="N308" s="1"/>
  <c r="M301"/>
  <c r="L301"/>
  <c r="K301"/>
  <c r="J301"/>
  <c r="I301"/>
  <c r="H301"/>
  <c r="N301" s="1"/>
  <c r="M298"/>
  <c r="L298"/>
  <c r="K298"/>
  <c r="J298"/>
  <c r="N298" s="1"/>
  <c r="I298"/>
  <c r="H298"/>
  <c r="M291"/>
  <c r="L291"/>
  <c r="K291"/>
  <c r="J291"/>
  <c r="I291"/>
  <c r="N291" s="1"/>
  <c r="H291"/>
  <c r="M282"/>
  <c r="L282"/>
  <c r="K282"/>
  <c r="J282"/>
  <c r="I282"/>
  <c r="H282"/>
  <c r="N282" s="1"/>
  <c r="M279"/>
  <c r="L279"/>
  <c r="K279"/>
  <c r="J279"/>
  <c r="I279"/>
  <c r="H279"/>
  <c r="N279" s="1"/>
  <c r="M272"/>
  <c r="L272"/>
  <c r="K272"/>
  <c r="J272"/>
  <c r="N272" s="1"/>
  <c r="I272"/>
  <c r="H272"/>
  <c r="M229"/>
  <c r="M309" s="1"/>
  <c r="L229"/>
  <c r="K229"/>
  <c r="J229"/>
  <c r="I229"/>
  <c r="N229" s="1"/>
  <c r="H229"/>
  <c r="M226"/>
  <c r="L226"/>
  <c r="K226"/>
  <c r="J226"/>
  <c r="I226"/>
  <c r="H226"/>
  <c r="N226" s="1"/>
  <c r="M221"/>
  <c r="L221"/>
  <c r="K221"/>
  <c r="J221"/>
  <c r="I221"/>
  <c r="H221"/>
  <c r="N221" s="1"/>
  <c r="M218"/>
  <c r="L218"/>
  <c r="K218"/>
  <c r="J218"/>
  <c r="J309" s="1"/>
  <c r="I218"/>
  <c r="H218"/>
  <c r="M29"/>
  <c r="L29"/>
  <c r="K29"/>
  <c r="J29"/>
  <c r="I29"/>
  <c r="N29" s="1"/>
  <c r="H29"/>
  <c r="N22"/>
  <c r="M22"/>
  <c r="L22"/>
  <c r="K22"/>
  <c r="J22"/>
  <c r="I22"/>
  <c r="H22"/>
  <c r="M7"/>
  <c r="L7"/>
  <c r="L309" s="1"/>
  <c r="K7"/>
  <c r="K309" s="1"/>
  <c r="J7"/>
  <c r="I7"/>
  <c r="H7"/>
  <c r="H309" s="1"/>
  <c r="N218" l="1"/>
  <c r="I309"/>
  <c r="N7"/>
  <c r="N309" s="1"/>
  <c r="H356" i="1" l="1"/>
  <c r="I356"/>
</calcChain>
</file>

<file path=xl/sharedStrings.xml><?xml version="1.0" encoding="utf-8"?>
<sst xmlns="http://schemas.openxmlformats.org/spreadsheetml/2006/main" count="2840" uniqueCount="1342">
  <si>
    <t>Agency Code</t>
  </si>
  <si>
    <t>Agency Name</t>
  </si>
  <si>
    <t>Program/Division</t>
  </si>
  <si>
    <t>"Program" Description</t>
  </si>
  <si>
    <t>URL</t>
  </si>
  <si>
    <t>Department of Human Services</t>
  </si>
  <si>
    <t>Economic Security Administration</t>
  </si>
  <si>
    <t>"Program" Name</t>
  </si>
  <si>
    <t>Subsidized child care (eligibility)</t>
  </si>
  <si>
    <t>DHS determines eligibility for the Child Care Subsidy Program operated by the Office of the State Superintendent of Education (OSSE).</t>
  </si>
  <si>
    <t>http://dhs.dc.gov/service/child-care-services</t>
  </si>
  <si>
    <t>Family Services Administration</t>
  </si>
  <si>
    <t>Ages</t>
  </si>
  <si>
    <t>Notes</t>
  </si>
  <si>
    <t>AA0</t>
  </si>
  <si>
    <t>Office of the Mayor</t>
  </si>
  <si>
    <t>Office of Community Affairs</t>
  </si>
  <si>
    <t>Office of African Affairs</t>
  </si>
  <si>
    <t>Commission on Women</t>
  </si>
  <si>
    <t>Office on LBGT Affairs</t>
  </si>
  <si>
    <t>Youth Advisory Council</t>
  </si>
  <si>
    <t>AP0</t>
  </si>
  <si>
    <t>Office on Asian and Pacific Islander Affairs</t>
  </si>
  <si>
    <t>BX0</t>
  </si>
  <si>
    <t>DC Creates Public Art</t>
  </si>
  <si>
    <t>Neighborhood &amp; Public Art</t>
  </si>
  <si>
    <t>Arts Learning and Outreach</t>
  </si>
  <si>
    <t>Arts Learning for Youth</t>
  </si>
  <si>
    <t>BZ0</t>
  </si>
  <si>
    <t>Office of Latino Affairs</t>
  </si>
  <si>
    <t>CB0</t>
  </si>
  <si>
    <t>Office of the Attorney General</t>
  </si>
  <si>
    <t>Child Support Services</t>
  </si>
  <si>
    <t>Family Services</t>
  </si>
  <si>
    <t>Child Protection</t>
  </si>
  <si>
    <t>Domestic Violence Prosecution</t>
  </si>
  <si>
    <t>Mental Health</t>
  </si>
  <si>
    <t>Public Safety</t>
  </si>
  <si>
    <t>Juvenile Section</t>
  </si>
  <si>
    <t>Neighborhood and Victims' Services</t>
  </si>
  <si>
    <t>CE0</t>
  </si>
  <si>
    <t>District of Columbia Public Library</t>
  </si>
  <si>
    <t>Library Services</t>
  </si>
  <si>
    <t>Children &amp; Young Adult Services</t>
  </si>
  <si>
    <t>Teens of Distinction Program</t>
  </si>
  <si>
    <t>CF0</t>
  </si>
  <si>
    <t>Department of Employment Services</t>
  </si>
  <si>
    <t>Workforce Development</t>
  </si>
  <si>
    <t>Transitional Employment</t>
  </si>
  <si>
    <t>Summer Youth Employment Program</t>
  </si>
  <si>
    <t>DB0</t>
  </si>
  <si>
    <t>Department of Housing and Community Development</t>
  </si>
  <si>
    <t>Neighborhood Based Activities</t>
  </si>
  <si>
    <t>FA0</t>
  </si>
  <si>
    <t>Metropolitan Police Department</t>
  </si>
  <si>
    <t>Investigative Services Bureau</t>
  </si>
  <si>
    <t>Homeland Security Bureau</t>
  </si>
  <si>
    <t>Intelligence Fusion Division</t>
  </si>
  <si>
    <t>FB0</t>
  </si>
  <si>
    <t>Fire and Emergency Medical Services Department</t>
  </si>
  <si>
    <t>Fire Prevention and Education</t>
  </si>
  <si>
    <t>FK0</t>
  </si>
  <si>
    <t>District of Columbia National Guard</t>
  </si>
  <si>
    <t>Youth Programs</t>
  </si>
  <si>
    <t>FQ0</t>
  </si>
  <si>
    <t>Office of Victim Services</t>
  </si>
  <si>
    <t>Victim Services Grants</t>
  </si>
  <si>
    <t>Justice Grants Administration</t>
  </si>
  <si>
    <t>Grants Management</t>
  </si>
  <si>
    <t>GD0</t>
  </si>
  <si>
    <t>Office of the State Superintendent of Education</t>
  </si>
  <si>
    <t>GG0</t>
  </si>
  <si>
    <t>University of the District of Columbia Subsidy Account</t>
  </si>
  <si>
    <t>GN0</t>
  </si>
  <si>
    <t>Non-Public Tuition</t>
  </si>
  <si>
    <t>GO0</t>
  </si>
  <si>
    <t>Special Education Transportation</t>
  </si>
  <si>
    <t>Parent Call Center</t>
  </si>
  <si>
    <t>Terminal Operations</t>
  </si>
  <si>
    <t>HA0</t>
  </si>
  <si>
    <t>Department of Parks and Recreation</t>
  </si>
  <si>
    <t>Programs Division</t>
  </si>
  <si>
    <t>Aquatics Programs</t>
  </si>
  <si>
    <t>Seasonal Camps</t>
  </si>
  <si>
    <t>Early Childhood Programs (Ages 3-5)</t>
  </si>
  <si>
    <t>Middle Childhood Programs (Ages 6-12)</t>
  </si>
  <si>
    <t>Teen Programs</t>
  </si>
  <si>
    <t>Community Recreation - Ward 1</t>
  </si>
  <si>
    <t>Community Recreation - Ward 2</t>
  </si>
  <si>
    <t>Community Recreation - Ward 3</t>
  </si>
  <si>
    <t>Community Recreation - Ward 4</t>
  </si>
  <si>
    <t>Community Recreation - Ward 5</t>
  </si>
  <si>
    <t>Community Recreation - Ward 6</t>
  </si>
  <si>
    <t>Community Recreation - Ward 7</t>
  </si>
  <si>
    <t>Community Recreation - Ward 8</t>
  </si>
  <si>
    <t>Park Policy and Programs Division</t>
  </si>
  <si>
    <t>Small Parks Programs</t>
  </si>
  <si>
    <t>Community Gardens Programs</t>
  </si>
  <si>
    <t>Operations Division</t>
  </si>
  <si>
    <t>Food &amp; Nutrition Services</t>
  </si>
  <si>
    <t>HC0</t>
  </si>
  <si>
    <t>Department of Health</t>
  </si>
  <si>
    <t>Prevention Services</t>
  </si>
  <si>
    <t>Implementation of Drug Treatment Choice</t>
  </si>
  <si>
    <t>Community Health Administration</t>
  </si>
  <si>
    <t>Perinatal &amp; Infant Health</t>
  </si>
  <si>
    <t>Nutrition and Physical Fitness</t>
  </si>
  <si>
    <t>Children, Adolescent and School Health</t>
  </si>
  <si>
    <t>HT0</t>
  </si>
  <si>
    <t>Department of Health Care Finance</t>
  </si>
  <si>
    <t>JA0</t>
  </si>
  <si>
    <t>General Assistance for Children</t>
  </si>
  <si>
    <t>Temporary Assistance to Needy Families (TANF)</t>
  </si>
  <si>
    <t>Cash Assistance (TANF)</t>
  </si>
  <si>
    <t>Job Opportunity &amp; Training (TANF)</t>
  </si>
  <si>
    <t>Case Management</t>
  </si>
  <si>
    <t>Eligibility Determination Services</t>
  </si>
  <si>
    <t>Early Education Subsidy Transfer</t>
  </si>
  <si>
    <t>Domestic Violence Services</t>
  </si>
  <si>
    <t>Refugee Resettlement</t>
  </si>
  <si>
    <t>Strong Families</t>
  </si>
  <si>
    <t>Community Services Block Grant</t>
  </si>
  <si>
    <t>Subsidy Transfer</t>
  </si>
  <si>
    <t>JY0</t>
  </si>
  <si>
    <t>Children Investment Trust</t>
  </si>
  <si>
    <t>JZ0</t>
  </si>
  <si>
    <t>Department of Youth Rehabilitation Services</t>
  </si>
  <si>
    <t>Youth and Family Programs</t>
  </si>
  <si>
    <t>Youth and Family Empowerment</t>
  </si>
  <si>
    <t>Youth Development Services</t>
  </si>
  <si>
    <t>Health and Wellness Services</t>
  </si>
  <si>
    <t>KA0</t>
  </si>
  <si>
    <t>District Department of Transportation</t>
  </si>
  <si>
    <t>Progressive Transportation Services</t>
  </si>
  <si>
    <t>School Subsidy Program</t>
  </si>
  <si>
    <t>KE0</t>
  </si>
  <si>
    <t>Washington Metropolitan Area Transit Authority</t>
  </si>
  <si>
    <t>KG0</t>
  </si>
  <si>
    <t>District Department of the Environment</t>
  </si>
  <si>
    <t>Environmental Services</t>
  </si>
  <si>
    <t>Lead and Health Housing</t>
  </si>
  <si>
    <t>Green Economy</t>
  </si>
  <si>
    <t>Green Jobs and Youth Programs</t>
  </si>
  <si>
    <t>KV0</t>
  </si>
  <si>
    <t>Department of Motor Vehicles</t>
  </si>
  <si>
    <t>Vehicle Services</t>
  </si>
  <si>
    <t>Inspections</t>
  </si>
  <si>
    <t>RL0</t>
  </si>
  <si>
    <t>Child and Family Services Agency</t>
  </si>
  <si>
    <t>Agency Programs</t>
  </si>
  <si>
    <t>Out of Home and Permanency</t>
  </si>
  <si>
    <t>Community Services</t>
  </si>
  <si>
    <t>Child Placement Activity</t>
  </si>
  <si>
    <t>Clinical Practice</t>
  </si>
  <si>
    <t>RM0</t>
  </si>
  <si>
    <t>GAC provides financial assistance to eligible individuals caring for unrelated children under the age of 18.</t>
  </si>
  <si>
    <t>TANF provides social support services to support social and economic self-sufficiency.</t>
  </si>
  <si>
    <t>TANF Cash Assistance provides financial assistance to eligible individuals with children under the age of 18 so that they can meet their basic needs and transition to economic self-sufficiency.</t>
  </si>
  <si>
    <t>This program provides employment readiness, skill development training, and educational enrichment to eligible individuals so that they can be socially and economically self-reliant.</t>
  </si>
  <si>
    <t>Provides diagnostic, evaluation and plan development services to consumers in order to determine the comprehensiveness of the consumer’s service needs and plan the treatment and support needed.</t>
  </si>
  <si>
    <t>Provides shelter, housing stabilization, and crisis intervention services to individuals and families in the District of Columbia who are homeless or at risk of homelessness so that they can obtain and/or maintain permanent living arrangements.</t>
  </si>
  <si>
    <t>Provides protection, emergency shelter and crisis intervention services to victims of domestic violence so that they can seek immediate relief from harm.</t>
  </si>
  <si>
    <t>Provides permanent housing and supportive services to chronically homeless individuals and families.</t>
  </si>
  <si>
    <t>Provides comprehensive service delivery through case management and support services to families who are experiencing significant social, emotional, or other crises in order to deescalate and help stabilize the family and resolve the presenting issues.</t>
  </si>
  <si>
    <t>Provides assistance to low-income residents through a network of community action agencies and other neighborhood-based organizations in order to reduce poverty, revitalize low-income communities, and empower low-income families and individuals to become self-reliant.</t>
  </si>
  <si>
    <t>Children and Youth Investment Collaborative</t>
  </si>
  <si>
    <t>Consumer and Family Affairs</t>
  </si>
  <si>
    <t>Advises the Director and provides expertise on the consumer/family perspective and promotes and protects the legal, civil, and human rights of consumers.</t>
  </si>
  <si>
    <t>Responsible for developing and implementing a system of care for children, adolescents, and their families that promotes prevention/early intervention, continuity of care, community alternatives to out-of-home and residential placements, and diversion from the juvenile justice system.  Child and Youth Services within the Authority provides direct clinical services including school-based mental health services, evidence based services, youth forensic services, and oversight of youth placed in Psychiatric Residential Treatment Facilities (PRTFs).</t>
  </si>
  <si>
    <t>Mental Health Financing/Fee for Service</t>
  </si>
  <si>
    <t xml:space="preserve">Mental Health Rehabilitation Services </t>
  </si>
  <si>
    <t>Allocates Local funding for the payment of claims to private providers for children, youth, families and adults who are District residents and receive Mental Health Rehabilitation Services.</t>
  </si>
  <si>
    <t>Allocates Medicaid funding for the payment of claims to private providers for children, youth, families and adults who are District residents and receive Mental Health Rehabilitation Services.</t>
  </si>
  <si>
    <t>Mental Health Rehabilitation Services – Local Match</t>
  </si>
  <si>
    <t>Works to prevent the onset of, and reduce the progression of, substance abuse risk among youth through a comprehensive public health and risk reduction prevention strategy that addresses the interrelated and root causes of tobacco, alcohol, marijuana, and other drug use. In addition, the office monitors and ensures that federal funds are addressing national outcome measures, high performance standards, and statutory requirements.</t>
  </si>
  <si>
    <t>Provides influence surrounding changes in legislation and policies that impact youth and develops youth and adult partnerships. D.C. Youth Advisory Council (YAC) advises the Mayor, the District Council, the District of Columbia Public Schools, and other key District government decision makers.</t>
  </si>
  <si>
    <t>Youth</t>
  </si>
  <si>
    <t>13-22</t>
  </si>
  <si>
    <t>Commission on the Arts and Humanities</t>
  </si>
  <si>
    <t>Projects are identified through the culmination of intensive public realm planning processes in partnership with neighborhood advisory groups, Main Street programs, other District government agencies, and private developers.  Large-scale works are permanently installed in prominent public locations throughout all eight wards of the District. The program is a citywide benefit because it produces tangible art installations for display in public spaces. The art is inventoried, maintained and owned by the District. The program also provides partial financial support for artists and organizations to produce public art in public space that the artist or arts organization owns, manages, and maintains.</t>
  </si>
  <si>
    <t>Provides grants, program consulting, and advocacy services to school and community partners so that they can deliver quality and age-appropriate arts learning opportunities both in and out of school.  The goal is to ensure a quality  arts experience for District youth from pre-kindergarten through 21 years of age.</t>
  </si>
  <si>
    <t>Coordinates proactive outreach to community members and youth, directs the  School Resource Officer program, and manages the security contract for DC Public Schools.</t>
  </si>
  <si>
    <t>Investigates abuse of minors, sexual abuse, internet-related crimes against minors, and human trafficking; and processes all juvenile arrestees.</t>
  </si>
  <si>
    <t>Seeks to improve information-sharing, process information, and provide actionable  intelligence to relevant personnel; and coordinates gang-related and intelligence operations.</t>
  </si>
  <si>
    <t>Office of Deputy Mayor for Public Safety &amp; Justice</t>
  </si>
  <si>
    <t xml:space="preserve">Free, annual 14-day residential camp that provides youth an opportunity to learn and implement principles of leadership, citizenship, and sportsmanship.   </t>
  </si>
  <si>
    <t>Voluntary community-based program that leads, trains, and mentors at-risk youth.</t>
  </si>
  <si>
    <t>http://ovs.dc.gov/</t>
  </si>
  <si>
    <t>Department of Behavioral Health</t>
  </si>
  <si>
    <t>Promotes reading to children from birth to age 19 to build a foundation of reading, a love of the library, and most importantly, a love of reading; and encourages school retention and graduation through homework help and other educational supports and instills in youth a lifelong love of learning.</t>
  </si>
  <si>
    <t>Provides an employment program for high-achieving District teens ages 14 to 20.</t>
  </si>
  <si>
    <t>Provides employment-related services that will assist hard-to-employ District residents to become self-sufficient through the provision of an array of services.</t>
  </si>
  <si>
    <t>Provides year-round services to eligible youth to include subsidized employment, academic enrichment activities, and vocational training to prepare participants for the world of work.</t>
  </si>
  <si>
    <t>Provides temporary, subsidized summer employment and academic enrichment activities and unsubsidized employment opportunities in the private sector to eligible District youth.</t>
  </si>
  <si>
    <t>Administers a four-level youth leadership training and development program emphasizing citizenship and leadership skills.</t>
  </si>
  <si>
    <t>Helps households finance up to $75,000 in loans for home repairs that will address District housing code  violations, such as repairing walls and floors, replacing windows, and repairing plumbing, electrical, and heating systems.</t>
  </si>
  <si>
    <t>Provides down payment and closing cost assistance to qualified District of Columbia government employees</t>
  </si>
  <si>
    <t xml:space="preserve">Provides Federal grants and administers the District Crime Victims Assistance fund and Local funds that support victims of domestic violence, sexual assault, homicide, child abuse, assault, and neglect by providing safe temporary transitional housing for victims of domestic violence; coordinates with area hospitals to improve their rape-trauma services and counseling; maintains outreach programs to area teens and residents regarding dynamics and impact of victimization from violent crime; and provides direction to the Executive Office of the Mayor on law and policies that enhance victims’ rights to justice, care, and safety in the aftermath of a crime. </t>
  </si>
  <si>
    <t>Acts as the primary link between DOT, parents/guardians, school personnel, social workers and advocates.</t>
  </si>
  <si>
    <t>Parent Resource Center</t>
  </si>
  <si>
    <t>Provides swimming instruction, fitness and competitive opportunities to District residents and visitors</t>
  </si>
  <si>
    <t>Provides structured and self-directed recreational sports, health, and fitness programs to District residents and visitors</t>
  </si>
  <si>
    <t>Provides direct services to thousands of youth during the nine weeks of the summer break to include a wide range of access to pools, trails, and courts, as well as supervised activities at recreation centers.</t>
  </si>
  <si>
    <t>Provides daily services to District children aged 3 to 5 years old at locations throughout the city, and engages children in various developmentally appropriate activities.</t>
  </si>
  <si>
    <t>Provides specialized programming to District youth ages 6 -12.</t>
  </si>
  <si>
    <t>Provides specialized programming and outreach to District youth aged 9 to 21 years by providing opportunities in education and community services, and manages the summer youth employment program in partnership with the Department of Employment Services.</t>
  </si>
  <si>
    <t>Manages the programming of recreational facilities, provides leadership and supervision of site staff in all wards.</t>
  </si>
  <si>
    <t>Manages the programming for small parks and provides leadership in the agency’s policy efforts focused on small parks.</t>
  </si>
  <si>
    <t>Provides programming and outreach for community gardens across the District and provides leadership in the agency’s gardening policies.</t>
  </si>
  <si>
    <t>Provides nutritious meals and nutritional supplements to eligible children and families in the District of Columbia enrolled in recreational programming in outside school hours care centers.</t>
  </si>
  <si>
    <t>Provides constituent services and information to the African communities through programmatic activities and outreach material; serves as a liaison between the Mayor, African communities, and District government agencies; and briefs the Mayor and District government agencies about needs and  interests of the African residents of the District of Columbia.</t>
  </si>
  <si>
    <t>Provides constituent services and information to women through programmatic activities and outreach materials; serves as a liaison between the Mayor, women, and District government agencies; and briefs the Mayor and District government agencies about the needs and interests of the women of the District of Columbia.</t>
  </si>
  <si>
    <t>APAI Programs</t>
  </si>
  <si>
    <t>Advocacy</t>
  </si>
  <si>
    <t>Provides intake interview and investigatory services to custodial parents so that they can establish paternity, child support, and medical support orders.</t>
  </si>
  <si>
    <t>Provides support order enforcement services to custodial parents and other legal payees so that they can receive support due under child support orders.</t>
  </si>
  <si>
    <t>Provides services to children at risk for abuse and neglect by their caretakers in the District of Columbia, to reduce their risk of harm and protect their rights.</t>
  </si>
  <si>
    <t>Provides services to domestic violence victims in the District of Columbia to reduce their risk of harm and protect their rights, thereby enhancing their quality of life.</t>
  </si>
  <si>
    <t>Provides representation to the Department of Mental Health (DMH) and the Department on Disability Services (DDS) in litigating cases in Family Court. Attorneys in the Mental Health Section represent DMH in all parts of the civil commitment process and represent DDS at admission hearings, commission hearings, annual reviews, and guardianship hearings.</t>
  </si>
  <si>
    <t>Provides prosecution services of juvenile matters, consultation, and other legal representation services to the District government to enhance the safety of the residents of the District of Columbia through the appropriate resolution of cases.</t>
  </si>
  <si>
    <t>Provides services to the Neighborhood Services Initiative and victims of crime in the District of Columbia so that they can enjoy reduced risk of harm and the protection of their rights, and necessary services, thereby enhancing the achievement of program goals and the residents’ quality of life.</t>
  </si>
  <si>
    <t>Year-Round Youth Program</t>
  </si>
  <si>
    <t>Mayor's Youth Leadership Program</t>
  </si>
  <si>
    <t>Office of Apprenticeship Information and Training</t>
  </si>
  <si>
    <t>Provides apprenticeship promotional services and assistance to District residents and apprenticeship sponsors, and administers the pre-apprenticeship program.</t>
  </si>
  <si>
    <t>One-Stop Operations</t>
  </si>
  <si>
    <t>Provides comprehensive employment support, unemployment compensation, training services, and supportive services through a network of easily accessible locations.</t>
  </si>
  <si>
    <t>Residential and Community Service Division (RCSD)</t>
  </si>
  <si>
    <t>Community Services - Housing Counseling (Neighborhood Based Activities)</t>
  </si>
  <si>
    <t>Provides funding for counseling services to tenants, potential homeowners, and current homeowners in support of various DHCD programs.</t>
  </si>
  <si>
    <t>Residential Services - Home Purchase Assistance Program (HPAP)</t>
  </si>
  <si>
    <t>Provides down payment and closing cost assistance to low and moderate income District residents so that they can become first-time homebuyers in the District of Columbia.</t>
  </si>
  <si>
    <t>Residential Services - Employer Assisted Housing Program (EAHP)</t>
  </si>
  <si>
    <t>Residential Services - Lead Safe Washington</t>
  </si>
  <si>
    <t>Provides funding to reduce lead-based paint hazards in eligible single and multi-family dwellings.</t>
  </si>
  <si>
    <t>Residential Services - Single Family Rehabilitation</t>
  </si>
  <si>
    <t>Public Outreach</t>
  </si>
  <si>
    <t>ChalleNGe</t>
  </si>
  <si>
    <t>Youth Leaders' Camp</t>
  </si>
  <si>
    <t>Office of Elementary and Secondary Education</t>
  </si>
  <si>
    <t>Elementary and Secondary Assistant Superintendent's Office</t>
  </si>
  <si>
    <t>Provides oversight and coordination of policies and guidance developed across the division's units and areas of responsibility; and ensures other major program areas are involved in and are aware of policies affecting LEAs, teachers, parents, and students.</t>
  </si>
  <si>
    <t>Assessments and Accountability</t>
  </si>
  <si>
    <t>Teaching and Learning</t>
  </si>
  <si>
    <t>Community Learning</t>
  </si>
  <si>
    <t>Provides oversight and management of federal grant programs under ESE for educational services that may occur outside the regular school program, including programs and services for homeless students and neglected and delinquent youth, and home-based instruction of students.</t>
  </si>
  <si>
    <t>Wellness and Nutrition Services</t>
  </si>
  <si>
    <t>Office of the Chief Operating Officer</t>
  </si>
  <si>
    <t>Student Hearing Office</t>
  </si>
  <si>
    <t>Oversees docketing and scheduling of all special education due process hearings.</t>
  </si>
  <si>
    <t>Athletic Director's Office</t>
  </si>
  <si>
    <t>Office of Public Charter School Financing &amp; Support</t>
  </si>
  <si>
    <t>Post-Secondary Education and Workforce Readiness</t>
  </si>
  <si>
    <t>Power Assistant Superintendent's Office</t>
  </si>
  <si>
    <t>Oversees and coordinates all state-level policy development and programs associated with post-secondary education and career readiness in the District of Columbia.</t>
  </si>
  <si>
    <t>Higher Education Financial Services and Preparatory Programs</t>
  </si>
  <si>
    <t>Adult and Family Education</t>
  </si>
  <si>
    <t>Expands access to high-quality education by providing the re-granting of federal and Local dollars through the independent competitive granting process for the provision of adult education services, including Adult Basic Education (ABE), English Literacy Programs (ESL), Workplace Literacy, and Family Literacy services.</t>
  </si>
  <si>
    <t>Career and Technical Education</t>
  </si>
  <si>
    <t>Uses federal funds available under the Carl D. Perkins Act to foster the rebirth and renewal of career-technical education in the District of Columbia.</t>
  </si>
  <si>
    <t>Graduate Equivalency Diploma (GED) Testing</t>
  </si>
  <si>
    <t>Enabling Legislation</t>
  </si>
  <si>
    <t>Office of Early Childhood Education</t>
  </si>
  <si>
    <t>ECE Assistant Superintendent's Office</t>
  </si>
  <si>
    <t>Develops early childhood education policy agenda, program standards, community strategies, and budgetary and accountability systems including data management and regulatory functions.</t>
  </si>
  <si>
    <t>ECE Child Care Subsidy Program</t>
  </si>
  <si>
    <t>Administers the subsidy provider payments for early child care services provided to eligible children.</t>
  </si>
  <si>
    <t>Early Childhood Support Services</t>
  </si>
  <si>
    <t>Pre-K Expansion Program</t>
  </si>
  <si>
    <t>Administers and manages the Pre-Kindergarten program in accordance with the Pre-Kindergarten Expansion and Enhancement Act of 2008.</t>
  </si>
  <si>
    <t>Office of Special Education</t>
  </si>
  <si>
    <t>Special Education Assistant Superintendent's Office</t>
  </si>
  <si>
    <t>Provides general oversight and supports the mission of OSSE's special education programs.</t>
  </si>
  <si>
    <t>IDEA Part C Early Intervention Program</t>
  </si>
  <si>
    <t>Implements and provides oversight of a statewide, comprehensive, coordinated, multidisciplinary and interagency system of early intervention services for infants and toddlers with disabilities and their families.</t>
  </si>
  <si>
    <t>Ensures compliance to the Blackman-Jones Consent Decree and Alternative Dispute Resolution (ADR) agreements related to federal civil class actions No. 97-1692 &amp; 97-2402, Mikeisha Blackman et al., v. District of Columbia, et al; and manages the expenditure of these funds.</t>
  </si>
  <si>
    <t>Blackman Jones</t>
  </si>
  <si>
    <t>Incarcerated Youth</t>
  </si>
  <si>
    <t>Ensures compliance with IDEA for incarcerated students attending the D.C. Jail School and continued compliance with the J.C. vs. Vance case civil class action through an intra-District agreement with the District of Columbia Public Schools.</t>
  </si>
  <si>
    <t>State Board of Education</t>
  </si>
  <si>
    <t>Advises the State Superintendent of Education on education-related matters and approves specific education standards and rules.  The State Board was established pursuant to Title IV of the Public Education Reform Amendment Act of 2007.</t>
  </si>
  <si>
    <t>Aquatics Operations</t>
  </si>
  <si>
    <t>Provides personnel, supplies and equipment for unstructured leisure activities</t>
  </si>
  <si>
    <t>Provides personnel, supplies and equipment to ensure the safety of District residents and visitors at DPR aquatic facilities.</t>
  </si>
  <si>
    <t>Sports, Health and Fitness Programs</t>
  </si>
  <si>
    <t>Therapeutic Recreation Program</t>
  </si>
  <si>
    <t>Provides comprehensive rehabilitative services to persons of all abilities, particularly to persons with disabilities.</t>
  </si>
  <si>
    <t>Ward Management/Community Recreation</t>
  </si>
  <si>
    <t>Manages the programming of recreational facilities, provides leadership and supervision of site staff in Ward 1.</t>
  </si>
  <si>
    <t>Manages the programming of recreational facilities, provides leadership and supervision of site staff in Ward 2.</t>
  </si>
  <si>
    <t>Manages the programming of recreational facilities, provides leadership and supervision of site staff in Ward 3.</t>
  </si>
  <si>
    <t>Manages the programming of recreational facilities, provides leadership and supervision of site staff in Ward 4.</t>
  </si>
  <si>
    <t>Manages the programming of recreational facilities, provides leadership and supervision of site staff in Ward 5.</t>
  </si>
  <si>
    <t>Manages the programming of recreational facilities, provides leadership and supervision of site staff in Ward 6.</t>
  </si>
  <si>
    <t>Manages the programming of recreational facilities, provides leadership and supervision of site staff in Ward 7.</t>
  </si>
  <si>
    <t>Manages the programming of recreational facilities, provides leadership and supervision of site staff in Ward 8.</t>
  </si>
  <si>
    <t>HIV/AIDS, Hepatitis, STD, and TB Administration (HAHSTA)</t>
  </si>
  <si>
    <t>HIV/AIDS Support Services</t>
  </si>
  <si>
    <t>Provides overall management, planning, and direction and support for the HIV/AIDS, STD, TB and adult hepatitis surveillance, prevention, treatment, care, and control programs.  It also provides HIV/AIDS information to individuals and community organizations, coordinates HAHSTA participation in public events, prepares written and other resources for public distribution, and manages special projects.</t>
  </si>
  <si>
    <t>HIV/AIDS Policy and Planning</t>
  </si>
  <si>
    <t>Provides community capacity to more effectively respond to the HIV/AIDS and STD epidemics through the Effi Barry Program, which provides training and technical assistance to small, Ward-based community organizations, a social marketing program aiming to promote health behavior to reduce risk of disease, and a free condom distribution program.  It reports, and other written materials for public distribution; and provides HIV/AIDS, STD, TB, and hepatitis information to government agencies, community organizations, media, and individuals.  It also coordinates participation in public events.</t>
  </si>
  <si>
    <t>HIV Health and Support Services</t>
  </si>
  <si>
    <t>Provides a comprehensive range of primary medical care and supportive services for persons living with HIV and AIDS.</t>
  </si>
  <si>
    <t>Prevention and Intervention Services</t>
  </si>
  <si>
    <t>Sexually Transmitted Disease Control</t>
  </si>
  <si>
    <t>Percentage for (as a group) Children, Youth, and their Families</t>
  </si>
  <si>
    <t>Provides improvement for the health and well-being of all District pre-school and school-age children and adolescents by enhancing access to preventive, dental, primary and specialty care services and contributing to the development of a coordinated, culturally competent, family-centered health care delivery system.  The program seeks to improve age-appropriate immunizations and increase health education and outreach to District residents.</t>
  </si>
  <si>
    <t>Is program DESIGNED for C/Y/F?</t>
  </si>
  <si>
    <t>Yes</t>
  </si>
  <si>
    <t>No</t>
  </si>
  <si>
    <t>Not sure</t>
  </si>
  <si>
    <t>Volume, Page</t>
  </si>
  <si>
    <t>Funding directed to the DC Children and Youth Investment Trust Corporation.</t>
  </si>
  <si>
    <t>Provides environmental education, community outreach, hands-on field experience, and green job skill development to District residents between the ages of 14 and 21.</t>
  </si>
  <si>
    <t>Provides individualized case and care planning, management and monitoring for all DYRS youth and families, including Pre-Dispositional Plan Development and Youth Family Team Meeting facilitation services;</t>
  </si>
  <si>
    <t>Residential Programs and Services</t>
  </si>
  <si>
    <t>Provides food services, acute care services, immunizations, health and wellness education, behavioral health services, preventative and comprehensive medical services to all DYRS youth in secure care.</t>
  </si>
  <si>
    <t>Included because Child Care Seat Fitting service is in this Activity</t>
  </si>
  <si>
    <t>Driver Services</t>
  </si>
  <si>
    <t>Provides driver certification and identification services to residents to ensure they have the proper credentials to reflect identity, residence, and driving qualifications so that they may legally operate their vehicles.</t>
  </si>
  <si>
    <t>16-24</t>
  </si>
  <si>
    <t>3-5</t>
  </si>
  <si>
    <t>Children</t>
  </si>
  <si>
    <t>Children, Youth</t>
  </si>
  <si>
    <t>Children, Youth, Families</t>
  </si>
  <si>
    <t>Families</t>
  </si>
  <si>
    <t>Children, Families</t>
  </si>
  <si>
    <t>Youth, Families</t>
  </si>
  <si>
    <t>Population Group (Children: 0-13; Youth: 14-24)</t>
  </si>
  <si>
    <t>Is this largely an administrative function?</t>
  </si>
  <si>
    <t>http://mayor.dc.gov</t>
  </si>
  <si>
    <t>http://apia.dc.gov</t>
  </si>
  <si>
    <t xml:space="preserve">http://dcyac.dc.gov </t>
  </si>
  <si>
    <t>http://dcarts.dc.gov</t>
  </si>
  <si>
    <t>http://ola.dc.gov</t>
  </si>
  <si>
    <t>http://oag.dc.gov</t>
  </si>
  <si>
    <t>http://www.dclibrary.org/</t>
  </si>
  <si>
    <t xml:space="preserve">http://does.dc.gov </t>
  </si>
  <si>
    <t>http://dhcd.dc.gov</t>
  </si>
  <si>
    <t>http://mpdc.dc.gov/</t>
  </si>
  <si>
    <t>http://fems.dc.gov</t>
  </si>
  <si>
    <t>http://dc.ng.mil</t>
  </si>
  <si>
    <t xml:space="preserve">http://dmpsj.dc.gov </t>
  </si>
  <si>
    <t>http://osse.dc.gov</t>
  </si>
  <si>
    <t>http://dpr.dc.gov</t>
  </si>
  <si>
    <t>http://doh.dc.gov</t>
  </si>
  <si>
    <t>http://dhcf.dc.gov</t>
  </si>
  <si>
    <t>http://dhs.dc.gov</t>
  </si>
  <si>
    <t>http://dyrs.dc.gov</t>
  </si>
  <si>
    <t>http://ddot.dc.gov</t>
  </si>
  <si>
    <t>http://www.wmata.com</t>
  </si>
  <si>
    <t>http://ddoe.dc.gov</t>
  </si>
  <si>
    <t>http://cfsa.dc.gov</t>
  </si>
  <si>
    <t>dbh.dc.gov</t>
  </si>
  <si>
    <t>Youth &amp; Family Engagement</t>
  </si>
  <si>
    <t>Committed Services</t>
  </si>
  <si>
    <t>Detained Services</t>
  </si>
  <si>
    <t>14-20</t>
  </si>
  <si>
    <t>14-21</t>
  </si>
  <si>
    <t>0-24</t>
  </si>
  <si>
    <t>16-19</t>
  </si>
  <si>
    <t>http://www.dcibrary.org/kids ; http://www.dclibrary.org/teens</t>
  </si>
  <si>
    <t>Tags/Keywords</t>
  </si>
  <si>
    <t>Provides direct case management for families at home, as well as for children and youth in out-of-home care. The Program Operations’ division works to ensure the safety and well-being of children and youth in care while moving them to permanence as quickly as possible via reunification, guardianship, or adoption.</t>
  </si>
  <si>
    <t>Teen Services  - (Office of Youth Empowerment (OYE)</t>
  </si>
  <si>
    <t>Child Protective Services (CPS)</t>
  </si>
  <si>
    <t>Kinship Support</t>
  </si>
  <si>
    <t xml:space="preserve">Identifies viable family resources, conducts Family Team meetings, facilitates placements with relatives, expedites licensing of kinship foster parents, and provides supportive services to kinship caregivers.  </t>
  </si>
  <si>
    <t>Clinical Health Services</t>
  </si>
  <si>
    <t>Provides financial assistance services to eligible relatives so that they can maintain children in permanent homes</t>
  </si>
  <si>
    <t>provides financial assistance services to eligible grandparents so that they can maintain children in permanent homes.</t>
  </si>
  <si>
    <t>Well Being</t>
  </si>
  <si>
    <t>Receives reports of suspected child abuse or neglect, assesses families whose children are alleged victims of abuse or neglect, and refers children and their families for services within CFSA or the Healthy Families Thriving Communities Collaboratives. The services are designed to prevent further abuse and neglect, strengthen parents’ capacity to care for their children, assure that children receive adequate care, and safely prevent out-of-home placement when appropriate</t>
  </si>
  <si>
    <t>Health Care Delivery Management (HCDM)</t>
  </si>
  <si>
    <t>Preventive and Acute Care (Children’s Health Services)</t>
  </si>
  <si>
    <t>Develops, implements, and monitors policies, benefits and practices for children’s health care services, including HealthCheck/EPSDT, CHIP, and the Immigrant Children’s Program.</t>
  </si>
  <si>
    <t>Medicaid, EPSDT</t>
  </si>
  <si>
    <t>Appropriation Title</t>
  </si>
  <si>
    <t>Provides capacity and funding support to community-based organizations providing vital services to the AAPI community.</t>
  </si>
  <si>
    <t>Government Direction and Support</t>
  </si>
  <si>
    <t>Economic Development and Regulation</t>
  </si>
  <si>
    <t>Public Safety and Justice</t>
  </si>
  <si>
    <t>Public Education System</t>
  </si>
  <si>
    <t>Human Support Services</t>
  </si>
  <si>
    <t>Public Works</t>
  </si>
  <si>
    <t>0-17</t>
  </si>
  <si>
    <t>5-24</t>
  </si>
  <si>
    <t xml:space="preserve">5-24 </t>
  </si>
  <si>
    <t>gang, crew</t>
  </si>
  <si>
    <t>http://does.dc.gov/service/summer-youth-employment-program</t>
  </si>
  <si>
    <t>14-24</t>
  </si>
  <si>
    <t>http://does.dc.gov/service/mayors-youth-leadership-institute</t>
  </si>
  <si>
    <t>Service</t>
  </si>
  <si>
    <t>Youth Division, YD</t>
  </si>
  <si>
    <t>Protects the health of District residents by monitoring and enforcing lead safety throughout the District's housing stock and among contractors working on pre-1978 housing, and by raising awareness of other residential environmental and safety hazards, with a particular emphasis on the identification and elimination of indoor asthma triggers.</t>
  </si>
  <si>
    <t>health</t>
  </si>
  <si>
    <t>0-6 Lead; 0-17 Healthy Homes</t>
  </si>
  <si>
    <t>http://www.dclibrary.org/Node167</t>
  </si>
  <si>
    <t>Receives and accounts for United States Department of Justice grants awarded to the District of Columbia and provides resources to governmental and Non-governmental organizations with an emphasis on improving District public safety and justice issues. The JGA manages the life-cycle of Federal and Local grants, sub-grants, and pass-through funds to other Non-profit and government agencies in compliance with federal and local grant guidelines. JGA is responsible for gathering stakeholder input and identifying cross-cutting funding priorities each year; identifying sub-grantees that are well-positioned to advance these funding  priorities; and providing financial, administrative, and programmatic oversight, training, and technical  assistance to ensure program outcomes are achieved.</t>
  </si>
  <si>
    <t>Provides compliance with court-established vendor payment mandates covering all Non-public special education schools and related service providers.</t>
  </si>
  <si>
    <t>Provides social services, cash, and medical assistance to eligible refugees and their families through sub-grant arrangements with community-based Non-profit organizations.</t>
  </si>
  <si>
    <t xml:space="preserve">http://dmv.dc.gov/Node/137892 </t>
  </si>
  <si>
    <t>100%%</t>
  </si>
  <si>
    <t>Responsible for developing and implementing a system of care for children, adolescents, and their families that promotes prevention/early intervention, continuity of care, community alternatives to out-of-home and residential placements, and diversion from the juvenile justice system. Child and Youth Services within the Authority provides direct clinical services including school-based mental health services, evidence based services, youth forensic services, and oversight of youth placed in Psychiatric Residential Treatment Facilities (PRTFs).</t>
  </si>
  <si>
    <t>Promotes social and emotional development and addresses psycho-social and mental health problems that create barriers to learning. The program is responsible for the direct provision of prevention, early  intervention, and brief treatment services to youth enrolled in D.C. Public and Public Charter schools through the Parent, Infant Early Childhood Enhancement Program located within the government operated clinic.</t>
  </si>
  <si>
    <t>Addiction Prevention and Recovery Services and Support</t>
  </si>
  <si>
    <t>Office of the Deputy Director for Addiction Treatment</t>
  </si>
  <si>
    <t>Ensures the effective delivery of substance abuse treatment services to direct service treatment programs and programs that DBH contracts with or regulates. The office ensures that the highest quality treatment services are provided through policy development, analysis, and research.</t>
  </si>
  <si>
    <t>Provides subsidies and transfers for substance abuse treatment services only.</t>
  </si>
  <si>
    <t>Behavioral Health Authority</t>
  </si>
  <si>
    <t xml:space="preserve">Office of the Chief Clinical Officer </t>
  </si>
  <si>
    <t>Advises the Director and sets standards for the provision of clinical care throughout the public mental health system for children, youth, and adults; oversees the community hospitals who hospitalize DBH consumers on an involuntary basis; oversees and improve quality of treatment of children and adolescents; approves Preadmission Screenings and Annual review (PASSAR) requests for patients and nursing facilities; and supervises the operation of the Comprehensive Psychiatric Emergency Program (CPEP) and the Homeless Outreach program.</t>
  </si>
  <si>
    <t>#</t>
  </si>
  <si>
    <t>Name of Tax Expenditure</t>
  </si>
  <si>
    <t>Program Area</t>
  </si>
  <si>
    <t>Year Enacted</t>
  </si>
  <si>
    <t>Internal Revenue Code Section</t>
  </si>
  <si>
    <t>FY 2012</t>
  </si>
  <si>
    <t>FY 2013</t>
  </si>
  <si>
    <t>FY 2014</t>
  </si>
  <si>
    <t>Revenue Forgone ($ in thousands)</t>
  </si>
  <si>
    <t>Earnings of Coverdell education savings accounts</t>
  </si>
  <si>
    <t>Education</t>
  </si>
  <si>
    <t>Interest on education savings bonds</t>
  </si>
  <si>
    <t>FEDERAL CONFORMITY ESTIMATES</t>
  </si>
  <si>
    <t>(Individual and Corporate Income Taxes)</t>
  </si>
  <si>
    <t>FY 2015</t>
  </si>
  <si>
    <t>Federal Exclusions</t>
  </si>
  <si>
    <t>too small</t>
  </si>
  <si>
    <t xml:space="preserve">Earnings of qualified tuition programs </t>
  </si>
  <si>
    <t>Employer-provided tuition reduction</t>
  </si>
  <si>
    <t>117(d)</t>
  </si>
  <si>
    <t>Scholarship and fellowship income</t>
  </si>
  <si>
    <t>Health</t>
  </si>
  <si>
    <t>N.A./administrative</t>
  </si>
  <si>
    <t>Housing</t>
  </si>
  <si>
    <t>Income security</t>
  </si>
  <si>
    <t>Public assistance cash benefits</t>
  </si>
  <si>
    <t>Survivor annuities paid to families of public safety officers</t>
  </si>
  <si>
    <t>101(h)</t>
  </si>
  <si>
    <t>Employer-provided dependent care</t>
  </si>
  <si>
    <t>Social policy</t>
  </si>
  <si>
    <t>Foster care payments</t>
  </si>
  <si>
    <t>Federal Adjustments</t>
  </si>
  <si>
    <t>Interest on student loans</t>
  </si>
  <si>
    <t>Contributions to health savings accounts</t>
  </si>
  <si>
    <t>Health insurance premiums and long-term care insurance premiums paid by the self-employed</t>
  </si>
  <si>
    <t>162(l)</t>
  </si>
  <si>
    <t>Federal Deductions</t>
  </si>
  <si>
    <t>Medical and dental care expenses</t>
  </si>
  <si>
    <t>LOCAL TAX EXPENDITURE ESTIMATES</t>
  </si>
  <si>
    <t>D.C. INCOME TAX</t>
  </si>
  <si>
    <t>Exemptions</t>
  </si>
  <si>
    <t>Subtractions from Federal Adjusted Gross Income</t>
  </si>
  <si>
    <t>College savings plan contributions</t>
  </si>
  <si>
    <t>§ 47-4501 - § 47-4512</t>
  </si>
  <si>
    <t>Health professional loan repayments</t>
  </si>
  <si>
    <t>§ 47-1803.02(a)(2)(L)</t>
  </si>
  <si>
    <t>Social Security benefits for dependents and survivors</t>
  </si>
  <si>
    <t>Poverty lawyer loan assistance</t>
  </si>
  <si>
    <t>Credits</t>
  </si>
  <si>
    <t>Lower-income, long-term homeownership</t>
  </si>
  <si>
    <t>§ 47-1806.09 - § 47-1806.09f</t>
  </si>
  <si>
    <t>Property tax circuit-breaker</t>
  </si>
  <si>
    <t>§ 47-1806.06</t>
  </si>
  <si>
    <t>Earned income tax credit</t>
  </si>
  <si>
    <t>§ 47-1806.04(f)</t>
  </si>
  <si>
    <t>Low-income credit</t>
  </si>
  <si>
    <t>§ 47-1806.04(e)</t>
  </si>
  <si>
    <t>Child and dependent care</t>
  </si>
  <si>
    <t>§ 47-1806.04(c)</t>
  </si>
  <si>
    <t>REAL PROPERTY TAX</t>
  </si>
  <si>
    <t>Abatements</t>
  </si>
  <si>
    <t>Improvements to low-income housing</t>
  </si>
  <si>
    <t>§ 47-866</t>
  </si>
  <si>
    <t>Preservation of section 8 housing in qualified areas</t>
  </si>
  <si>
    <t>§ 47-865</t>
  </si>
  <si>
    <t>Homestead deduction</t>
  </si>
  <si>
    <t>§ 47-850</t>
  </si>
  <si>
    <t>Lower-income homeownership households and cooperative housing associations</t>
  </si>
  <si>
    <t>§ 47-3503</t>
  </si>
  <si>
    <t>Multi-family and single-family rental and cooperative housing for low- and moderate-income persons</t>
  </si>
  <si>
    <t>§ 47-1002(20)</t>
  </si>
  <si>
    <t>Deferrals, Rebates, and Multiple Categories</t>
  </si>
  <si>
    <t>Low-income homeowners</t>
  </si>
  <si>
    <t>§ 47-845.02</t>
  </si>
  <si>
    <t>DEED RECORDATION AND TRANSFER TAX</t>
  </si>
  <si>
    <t>Inclusionary zoning program (transfer tax only)</t>
  </si>
  <si>
    <t>Lower-income homeownership households</t>
  </si>
  <si>
    <t>SALES TAX</t>
  </si>
  <si>
    <t>Medicine, drugs, and medical devices</t>
  </si>
  <si>
    <t>§ 47-2005(14) and (15)</t>
  </si>
  <si>
    <t>Groceries</t>
  </si>
  <si>
    <t>§ 47-2001(n)(2)(E)</t>
  </si>
  <si>
    <t>INSURANCE PREMIUMS TAX</t>
  </si>
  <si>
    <t>Credit</t>
  </si>
  <si>
    <t>PERSONAL PROPERTY TAX</t>
  </si>
  <si>
    <t>§ 7-751.01 - § 7-751.16</t>
  </si>
  <si>
    <t>HPAP</t>
  </si>
  <si>
    <t>EAHP</t>
  </si>
  <si>
    <t>Lead Safe Washington</t>
  </si>
  <si>
    <t>Single Family Rehab</t>
  </si>
  <si>
    <t>Unknown</t>
  </si>
  <si>
    <t>0-6</t>
  </si>
  <si>
    <t>EPSDT entitles all Medicaid enrolled children (birth – 20 years) to a comprehensive benefit package which includes screenings, preventive health care, and medically necessary diagnosis and treatment. It ensures availability and accessibility of required health resources and helps Medicaid beneficiaries and their caregivers effectively use these resources. EPSDT mandates early and periodic preventive health services such as screening services, diagnostic services (if needed for further evaluation), and treatment (or referrals) to correct or improve health conditions.</t>
  </si>
  <si>
    <t>OST, out-of-school time, grants</t>
  </si>
  <si>
    <t>The funding is directed to the DC Children and Youth Investment Trust Corporation (www.cyitc.org). Mission of CYITC: To increase resources and invest in the people, programs and systems that serve children, youth and their families in the District of Columbia.  To support the development of strategic alliances to strengthen the quality, quantity and accessibility of services and opportunities that foster the healthy development of children and youth. To create an evaluation framework designed to measure the effectiveness of individual programs and youth-serving agencies throughout the District of Columbia.</t>
  </si>
  <si>
    <t xml:space="preserve">Provides comprehensive well-being services for children in CFSA’s care including educational services, liaisons for substance abuse and domestic violence services, housing assistance, and day care. The Office of Well Being is also responsible for implementing CFSA’s new trauma-informed practice. </t>
  </si>
  <si>
    <t>TOTAL for Children, Youth, and Families</t>
  </si>
  <si>
    <t>Proposed Local Funds FY 2014</t>
  </si>
  <si>
    <t>Proposed Federal Funds FY 2014</t>
  </si>
  <si>
    <t>Proposed Intra-District Funds FY 2014</t>
  </si>
  <si>
    <t>In-Home and Permanency Administrations I</t>
  </si>
  <si>
    <t>In-Home and Permanency Administrations II</t>
  </si>
  <si>
    <t>This unit (one of two) serves families in-home through 10 In-Home and Permanency units co-located with community partners to provide community-based family support. Through the Partnership for Community-Based Services, CFSA social workers in these units team with staff in partner community agencies to provide a preventative and comprehensive response to service needs. The In-Home and Permanency Administrations I and II also provide direct case management to youth in foster care  who are seeking to achieve permanency through reunification, guardianship or adoption.</t>
  </si>
  <si>
    <t>Proposed Other/Private Funds FY 2014</t>
  </si>
  <si>
    <t>Family Resources</t>
  </si>
  <si>
    <t>Facility Licensing</t>
  </si>
  <si>
    <t>Contract Monitoring</t>
  </si>
  <si>
    <t>Proposed FY 2014 TOTAL</t>
  </si>
  <si>
    <t>Nurse Care Management</t>
  </si>
  <si>
    <t>Healthy Horizon's Clinic</t>
  </si>
  <si>
    <t>Provides medical and behavioral health screenings prior to place­ment and expert consultation in health, residential treatment, developmental disabilities and 24/7 on-call support for medical and mental health services.  These services are provided through CFSA’s onsite Healthy Horizons Health Clinic and through a team of Nurse Care Managers.</t>
  </si>
  <si>
    <t>Adoption and Guardianship Program</t>
  </si>
  <si>
    <t>Provides financial assistance services to eligible relatives and adoptive parents so that they can maintain children in permanent homes;</t>
  </si>
  <si>
    <t>Adoption &amp; Guardianship Subsidy Activity</t>
  </si>
  <si>
    <t>Guardianship Subsidy Activity</t>
  </si>
  <si>
    <t>Grandparent Subsidy Activity</t>
  </si>
  <si>
    <t>Provides technical assistance and grants management support including grant selection, award funding, and monitoring services to District Latino-serving Non-profit organizations so that they can provide linguistically and culturally appropriate services to the limited English proficient Latino population of the District.</t>
  </si>
  <si>
    <t>Behavioral Health Services and Supports</t>
  </si>
  <si>
    <t>Children and Youth Services - BHSS</t>
  </si>
  <si>
    <t>Early Childhood and School Mental Health-BHSS</t>
  </si>
  <si>
    <t>Licensing</t>
  </si>
  <si>
    <t>Car seat safety check</t>
  </si>
  <si>
    <t>Outreach/Education</t>
  </si>
  <si>
    <t>Inter-Agency Coordination</t>
  </si>
  <si>
    <t>L300</t>
  </si>
  <si>
    <t>L310</t>
  </si>
  <si>
    <t>L360</t>
  </si>
  <si>
    <t>Patrol Services and School Security Bureau</t>
  </si>
  <si>
    <t>Youth Investigations Division</t>
  </si>
  <si>
    <t>Establishment</t>
  </si>
  <si>
    <t>Enforcement</t>
  </si>
  <si>
    <t>Customer Service</t>
  </si>
  <si>
    <t>D300</t>
  </si>
  <si>
    <t>D303</t>
  </si>
  <si>
    <t>D600</t>
  </si>
  <si>
    <t>D601</t>
  </si>
  <si>
    <t>D602</t>
  </si>
  <si>
    <t>D603</t>
  </si>
  <si>
    <t>D607</t>
  </si>
  <si>
    <t>D608</t>
  </si>
  <si>
    <t>D609</t>
  </si>
  <si>
    <t>D610</t>
  </si>
  <si>
    <t>D700</t>
  </si>
  <si>
    <t>D701</t>
  </si>
  <si>
    <t>D702</t>
  </si>
  <si>
    <t>D703</t>
  </si>
  <si>
    <t>D704</t>
  </si>
  <si>
    <t>D705</t>
  </si>
  <si>
    <t>Coordinates LEA sports programs, and guides and assists in the implementation of the best possible health and physical education instructional programs for District students.</t>
  </si>
  <si>
    <t>D800</t>
  </si>
  <si>
    <t>D801</t>
  </si>
  <si>
    <t>D802</t>
  </si>
  <si>
    <t>D804</t>
  </si>
  <si>
    <t>D806</t>
  </si>
  <si>
    <t>D900</t>
  </si>
  <si>
    <t>D901</t>
  </si>
  <si>
    <t>D903</t>
  </si>
  <si>
    <t>D908</t>
  </si>
  <si>
    <t>D909</t>
  </si>
  <si>
    <t>SB00</t>
  </si>
  <si>
    <t>SB01</t>
  </si>
  <si>
    <t>T300</t>
  </si>
  <si>
    <t>T301</t>
  </si>
  <si>
    <t>T100</t>
  </si>
  <si>
    <t>Office of Director</t>
  </si>
  <si>
    <t>T101</t>
  </si>
  <si>
    <t>Coordinates and executes strategic communications to more than 1,500 OSSE-DOT staff; more than 250 schools; and more than 3,200 families who use student transportation.</t>
  </si>
  <si>
    <t>T600</t>
  </si>
  <si>
    <t>T601</t>
  </si>
  <si>
    <t>Terminal Operations Control</t>
  </si>
  <si>
    <t>T610</t>
  </si>
  <si>
    <t>5th Street -- Drive and Attend Students</t>
  </si>
  <si>
    <t>T620</t>
  </si>
  <si>
    <t>T630</t>
  </si>
  <si>
    <t>Southwest -- Drive and Attend Students</t>
  </si>
  <si>
    <t>T640</t>
  </si>
  <si>
    <t>Adams Place -- Drive and Attend Students</t>
  </si>
  <si>
    <t xml:space="preserve">Responsible for the consistent and safe operations of all bus terminals to ensure timely departures for all school bus routes. </t>
  </si>
  <si>
    <t>One of four bus terminals where bus routes originate.</t>
  </si>
  <si>
    <t>Recreation Programs - Community Recreation</t>
  </si>
  <si>
    <t>Sustainability Programs</t>
  </si>
  <si>
    <t>Incorporates environmental stewardship priorities in both agency programs and internal operations, promotes educational and experiential opportunities to broaden citizens' environmental awareness.</t>
  </si>
  <si>
    <t>JM0</t>
  </si>
  <si>
    <t>Department on Disability Services</t>
  </si>
  <si>
    <t>0-21</t>
  </si>
  <si>
    <t>16 and older</t>
  </si>
  <si>
    <t>Families are served by this program, not Children and Youth</t>
  </si>
  <si>
    <t>21 and older</t>
  </si>
  <si>
    <t>17 and under</t>
  </si>
  <si>
    <t>No.  Professional Victim Witness Specialists in the NVS Section work with individuals who have been victims of crime to ensure an improved quality of life.  Attorneys within the Section also work on cases to improve the security of peoples' quality of life in the District of Columbia (see notes for additional information on this front.)</t>
  </si>
  <si>
    <t>Total Federal Exclusions (re: children, youth, families)</t>
  </si>
  <si>
    <t>Total Federal Adjustments (re: children, youth, families)</t>
  </si>
  <si>
    <t>Total Federal Deductions (re: children, youth, families)</t>
  </si>
  <si>
    <t>Total Local Subtractions from Federal Adjusted Gross Income (re: children, youth, families)</t>
  </si>
  <si>
    <t>Total Local Credits (re: children, youth, families)</t>
  </si>
  <si>
    <t>Total Local Abatements (re: children, youth, families)</t>
  </si>
  <si>
    <t>Total Local Exemptions (re: children, youth, families)</t>
  </si>
  <si>
    <t>Total Local Deferrals, Rebates, and Multiple Categories (re: children, youth, families)</t>
  </si>
  <si>
    <t>Varies</t>
  </si>
  <si>
    <t>0-5, 6-12, 13-21, 21+</t>
  </si>
  <si>
    <t>Arts, Culture, Humanities, Civic Engagement, Education, Housing Services, Youth Development</t>
  </si>
  <si>
    <t>While OLA's work in this program is administrative, the budget actually funds direct services for DC residents.</t>
  </si>
  <si>
    <t>Community-Based Grants</t>
  </si>
  <si>
    <t>Grants Management Activity</t>
  </si>
  <si>
    <t>The funding is in the Activity line even though the budget narrative describes the work at the program/division level.</t>
  </si>
  <si>
    <t>Nonprofit housing associations</t>
  </si>
  <si>
    <t>Provides constituent services and information to the LGBT communities through programmatic activities and outreach materials; serves as a liaison between the Mayor, LGBT communities, and District government agencies; and briefs the Mayor and District government agencies about the needs and interests of the LGBT residents of the District of Columbia.</t>
  </si>
  <si>
    <t xml:space="preserve">1)  A large percentage of the cases involve children, youth, and their families when they are victims or witnesses to crime.  Statistics are not kept in this fashion, but a large percentage of cases include this particular demographic.  Often times, the crimes that juveniles are committing are against other juvenile minors, their siblings and/or other family members.  2)  The program is not specifically designed for CYF, and as such, statistics are not kept in this fashion.  The program is designed to assist any person who may be a victim of a violent crime committed by a juvenile within the District of Columbia (or related cases that may not be as violent but include concerning factors and occasionally include adult offenders, e.g., indecent exposure, fear of retaliation and/or threats).  </t>
  </si>
  <si>
    <t>The program is not designed for children, youth, and their families but the matters involve interfamilial offenses.</t>
  </si>
  <si>
    <t>Community Services and Youth Outreach</t>
  </si>
  <si>
    <t>Makes fire-safety and health education and information available to residents, property owners, and businesses so that  they can prevent fire and emergency medical incidents.</t>
  </si>
  <si>
    <t>Provides oversight and management of the state's testing program, development and implementation of student standards, and annual determinations of adequate yearly progress (AYP).</t>
  </si>
  <si>
    <t>Provides oversight and management of federal grant programs under Elementary and Secondary Education (ESE) for grades K through 12 that provide services to students during school hours, programs for English Language Learners (ELL), programs for teacher professional development, and school improvement activities and functions.</t>
  </si>
  <si>
    <t>Provides comprehensive oversight of the U.S. Department of Agriculture child nutrition programs, the D.C. Healthy Schools Act and health education; and works with child and adult care centers, schools and community-based organizations to build their capacity to promote positive healthy behaviors and to improve the quality of life for youth and certain adults in the District of Columbia.</t>
  </si>
  <si>
    <t>Manages several federally funded programs for public charter school facility financing, including the Revolving Direct Loan Fund for Public Charter School Improvement; the Revolving Credit Enhancement Fund; the City Build Incentive Grant program; and the Charter School Incubator Facility Initiative.  In additional, OPCSFS manages the District's federal Charter Schools Program grant from the United States Department of Education, which funds the start-up and implementation of new public charter schools.</t>
  </si>
  <si>
    <t>Provides comprehensive information, services, and resources to ensure that District learners are fully prepared to gain access and achieve success in post-secondary education, and manages the following grants: D.C. College Tuition Assistance Grant (DC TAG). D.C. Adoption Scholarship Program, Mayoral Valedictorian Program (MVP), Robert C. Byrd Honors Scholarship Program, United States Senate Youth Program (USSYP), Advanced Placement Test Fee Program, the Early College Grant, and the College Access Challenge Grant.</t>
  </si>
  <si>
    <t>Serves as the official center under the GED Testing Service and the single source for administering the Official GED Tests and issuing authentic GED credentials in the District of Columbia.</t>
  </si>
  <si>
    <t>Inspects and licenses child development facilities; receives and investigates complaints and unusual incidents against child development facilities; monitors child care subsidy providers and grantees; provides administrative and management activities to support ECE programs; and administers the Head Start State Collaborative program.</t>
  </si>
  <si>
    <t>Communication, Outreach and Administration</t>
  </si>
  <si>
    <t>New York Ave - Drive and Attend Students</t>
  </si>
  <si>
    <t>Provides comprehensive HIV prevention programs and services throughout community organizatons to the residents of the District of Columbia.  Prevention programs include health education, HIV testing and counseling services, science-based prevention programs, and other support services, including condom distribution.  In addition, the program monitors organizations to ensure that quality prevention services are being delivered throught program evaluation and quality assurance activities as well as through the provision of capacity building, training, and technical assistance.</t>
  </si>
  <si>
    <t>Provides assistance to prevent and control sexually transmitted diseases in the District of Columbia through the provision of clinical services, partnerships with local community providers, and promotion of healthy sexual behavior.  The program also conducts surveillance for statistical purposes to track diseases and partner Notification.</t>
  </si>
  <si>
    <t>Provides improved perinatal outcomes for high-risk pregnant and parenting women, the health and development of their infants into early childhood, as well as the health outcomes for children with special healthcare needs by facilitating access to coordinated primary and specialty health care and other services in partnership with their families and community organizations.  The overarching goal is to reduce infant mortality and perinatal health disparities in the District of Columbia primarily through a home visiting approach.</t>
  </si>
  <si>
    <t>Provides food, health and nutrition assessments and intervention, education, and referral services to District families, infants, children, and seniors to affect dietary habits, foster physical activity, decrease overweight and obesity rates and thus improve health outcomes among the population.</t>
  </si>
  <si>
    <t>Ensures delivery of vital community-based support services and programs including DC YouthLink, workforce training, job placement services, educational support, electronic monitoring and community engagement focused on coordinating family outreach programming, parent support groups, parent orientations and family engagement events;</t>
  </si>
  <si>
    <t xml:space="preserve">Provides management oversight, supervision and administrative support to assure DYRS goals are met as related to detained and committed populations while managing all referrals to contracted residential services and tracks the utilization of contracted programs and services to inform planning and resource allocation.  Residential program staff is responsible for providing short-term care in secure custody at the Youth Services Center (YSC) for youth awaiting adjudication, disposition, or transfer to another facility.  YSC provides 24-hour custody, care and supervision, and programs to support the basic physical, emotional, religious, educational and social needs for juveniles in secure custody.  The New Beginnings Youth Development Center, located in Laurel, Maryland, provides 24-hour supervision, custody and care, including educational, recreational and workforce development services.  The facility’s six-to-twelve month rehabilitation program, modeled after the acclaimed Missouri approach, serve the most serious and chronic young offenders.  The program prepares youth for community reintegration in the least restrictive environment consistent with public safety grounded in the principles of positive youth development and guided peer interaction that promote youth rehabilitation;   </t>
  </si>
  <si>
    <t>Provides the District of Columbia's student population with efficient, affordable, and reliable means of travel to and from school.  DDOT manages the program in conjunction with WMATA, the DC Public Schools, and DC Public Charter School Board</t>
  </si>
  <si>
    <t>DC-Specific (Reimbursable to WMATA) Projects</t>
  </si>
  <si>
    <t>DC-Specific projects are Not part of the regular jurisdictional share of the WMATA subsidy.  They are programs or projects that the District pays WMATA to operate or construct.  An example is the School Subsidy Program.</t>
  </si>
  <si>
    <t>Approx. 40%</t>
  </si>
  <si>
    <t>Approx. 60%</t>
  </si>
  <si>
    <t>Provides permanency support, consultation, technical assistance, training and case management for older youth between the ages of 16-21 with a focus on appropriate permanence options or the establishment of a lifelong connection for youth with the goal of another planned permanent living arrangement. OYE works to achieve permanence for older youth while at the same time providing life skills training, vocational and educational support and transitional assistance to help youth to prepare for independence after leaving foster care.</t>
  </si>
  <si>
    <t>provides living arrangements for children who cannot live in their birth homes, including traditional and therapeutic foster homes, group care, and independent living programs.</t>
  </si>
  <si>
    <t>0-20; adults and other caregivers</t>
  </si>
  <si>
    <t>child welfare, abuse, neglect, family stabilization</t>
  </si>
  <si>
    <t>16-21</t>
  </si>
  <si>
    <t>teens, youth, aging out</t>
  </si>
  <si>
    <t>0-24, adults</t>
  </si>
  <si>
    <t>Permanent Supportive Housing - Families</t>
  </si>
  <si>
    <t>Homeless Services Continuum Families</t>
  </si>
  <si>
    <t>Homeless Services Continuum - General</t>
  </si>
  <si>
    <t>DC00</t>
  </si>
  <si>
    <t>SCHS</t>
  </si>
  <si>
    <t>OCAP Goal</t>
  </si>
  <si>
    <t>crime, abuse, violence</t>
  </si>
  <si>
    <t>UDC Subsidy</t>
  </si>
  <si>
    <t>PTOO</t>
  </si>
  <si>
    <t>Developmental Disabilities Administration (DDA)</t>
  </si>
  <si>
    <t>DDA Service Planning and Coordination</t>
  </si>
  <si>
    <t>DDA Consumer Resources and Operations</t>
  </si>
  <si>
    <t>Rehabilitation Services</t>
  </si>
  <si>
    <t>RSA Vocational Rehabilitation Services</t>
  </si>
  <si>
    <t>OCAP Strategy</t>
  </si>
  <si>
    <t>General</t>
  </si>
  <si>
    <t>0-21 and their families</t>
  </si>
  <si>
    <t>0-8</t>
  </si>
  <si>
    <t>0-18</t>
  </si>
  <si>
    <t>Serve DC</t>
  </si>
  <si>
    <t>AmeriCorps</t>
  </si>
  <si>
    <t>GE0</t>
  </si>
  <si>
    <t>D.C. State Board of Education</t>
  </si>
  <si>
    <t>Crosswalk from FY 2013 to FY 2014: http://cfo.dc.gov/sites/default/files/dc/sites/ocfo/publication/attachments/ge_dcsbe_crosswalk_2014.pdf</t>
  </si>
  <si>
    <t>GA0</t>
  </si>
  <si>
    <t>District of Columbia Public Schools</t>
  </si>
  <si>
    <t>AGENCY MANAGEMENT PROGRAM</t>
  </si>
  <si>
    <t>1000</t>
  </si>
  <si>
    <t>PERSONNEL</t>
  </si>
  <si>
    <t>1010</t>
  </si>
  <si>
    <t>LABOR MANAGEMENT AND PARTNERSHIPS</t>
  </si>
  <si>
    <t>1017</t>
  </si>
  <si>
    <t>CONTRACTING AND PROCUREMENT</t>
  </si>
  <si>
    <t>1045</t>
  </si>
  <si>
    <t>COMMUNICATIONS</t>
  </si>
  <si>
    <t>1080</t>
  </si>
  <si>
    <t>FINANCIAL SERVICES/BUSINESS OPERATIONS</t>
  </si>
  <si>
    <t>1095</t>
  </si>
  <si>
    <t>RISK MANAGEMENT</t>
  </si>
  <si>
    <t>1110</t>
  </si>
  <si>
    <t>LEGAL</t>
  </si>
  <si>
    <t>1120</t>
  </si>
  <si>
    <t>AGENCY FINANCIAL OPERATIONS</t>
  </si>
  <si>
    <t>100F</t>
  </si>
  <si>
    <t>BUDGET OPERATIONS</t>
  </si>
  <si>
    <t>110F</t>
  </si>
  <si>
    <t>ACCOUNTING OPERATIONS</t>
  </si>
  <si>
    <t>120F</t>
  </si>
  <si>
    <t>ACFO OPERATIONS</t>
  </si>
  <si>
    <t>130F</t>
  </si>
  <si>
    <t>SCHOOL SYSTEM MAGEMENT</t>
  </si>
  <si>
    <t>1500</t>
  </si>
  <si>
    <t>SCHOOL LEADERSHIP</t>
  </si>
  <si>
    <t>1501</t>
  </si>
  <si>
    <t>SCHOOL ADMINISTRATIVE SUPPORT</t>
  </si>
  <si>
    <t>1502</t>
  </si>
  <si>
    <t>SCHOOL OPERATIONS SUPPORT</t>
  </si>
  <si>
    <t>1520</t>
  </si>
  <si>
    <t>MANAGEMENT,DIRECTION &amp; OVERSIGHT</t>
  </si>
  <si>
    <t>1540</t>
  </si>
  <si>
    <t>SCHOOL TRANSFORMATION</t>
  </si>
  <si>
    <t>1550</t>
  </si>
  <si>
    <t>INSTRUCTIONAL PROGRAMS</t>
  </si>
  <si>
    <t>2000</t>
  </si>
  <si>
    <t>GENERAL EDUCATION</t>
  </si>
  <si>
    <t>2100</t>
  </si>
  <si>
    <t>EARLY CHILDHOOD EDUCATION</t>
  </si>
  <si>
    <t>2200</t>
  </si>
  <si>
    <t>ESL/BILINGUAL EDUCATION</t>
  </si>
  <si>
    <t>2300</t>
  </si>
  <si>
    <t>VOCATIONAL EDUCATION</t>
  </si>
  <si>
    <t>2400</t>
  </si>
  <si>
    <t>AFTERSCHOOL PROGRAMS</t>
  </si>
  <si>
    <t>2500</t>
  </si>
  <si>
    <t>EXTENDED DAY PROGRAM</t>
  </si>
  <si>
    <t>2560</t>
  </si>
  <si>
    <t>SUMMER SCHOOL PROGRAMS</t>
  </si>
  <si>
    <t>2600</t>
  </si>
  <si>
    <t>TEXTBOOK PROGRAM</t>
  </si>
  <si>
    <t>2700</t>
  </si>
  <si>
    <t>LIBRARY &amp; MEDIA</t>
  </si>
  <si>
    <t>2750</t>
  </si>
  <si>
    <t>EVENING CREDIT RECOVERY</t>
  </si>
  <si>
    <t>2800</t>
  </si>
  <si>
    <t>INSTRUCTIONAL TECH AND SYSTEM SUPPORT</t>
  </si>
  <si>
    <t>2900</t>
  </si>
  <si>
    <t>PROVING WHATS POSSIBLE</t>
  </si>
  <si>
    <t>2PWP</t>
  </si>
  <si>
    <t>SCHOOL IMPROVEMENT/INSTRUCTIONAL</t>
  </si>
  <si>
    <t>2003</t>
  </si>
  <si>
    <t>SCHOOL IMPROVEMENT GRANT</t>
  </si>
  <si>
    <t>2031</t>
  </si>
  <si>
    <t>SPECIAL EDUCATION LOCAL</t>
  </si>
  <si>
    <t>3000</t>
  </si>
  <si>
    <t>SPECIAL EDUCATION INSTRUCTION</t>
  </si>
  <si>
    <t>3030</t>
  </si>
  <si>
    <t>OSE STRATEGIC MANAGEMENT</t>
  </si>
  <si>
    <t>3070</t>
  </si>
  <si>
    <t>OSE OPERATIONS</t>
  </si>
  <si>
    <t>3080</t>
  </si>
  <si>
    <t>OSE FINANCIAL MANAGEMENT</t>
  </si>
  <si>
    <t>3090</t>
  </si>
  <si>
    <t>OSE INFORMATION MANAGEMENT</t>
  </si>
  <si>
    <t>3300</t>
  </si>
  <si>
    <t>OSE RESOLUTION</t>
  </si>
  <si>
    <t>3310</t>
  </si>
  <si>
    <t>OSE NON-PUBLIC PLACEMENTS</t>
  </si>
  <si>
    <t>3320</t>
  </si>
  <si>
    <t>OSE RELATED SERVICES</t>
  </si>
  <si>
    <t>3330</t>
  </si>
  <si>
    <t>OSE INCLUSIVE ACADEMIC PROGRAMS</t>
  </si>
  <si>
    <t>3340</t>
  </si>
  <si>
    <t>OSE CENTRAL OFFICE SUPPORT</t>
  </si>
  <si>
    <t>3350</t>
  </si>
  <si>
    <t>OSE EARLY STAGES</t>
  </si>
  <si>
    <t>3380</t>
  </si>
  <si>
    <t>OSE EXTENDED SCHOOL YEAR</t>
  </si>
  <si>
    <t>3390</t>
  </si>
  <si>
    <t>SPECIAL EDUCATION CAPACITY BUILDING</t>
  </si>
  <si>
    <t>3510</t>
  </si>
  <si>
    <t>INSTRUCTIONAL SUPPORT SERVICES</t>
  </si>
  <si>
    <t>4000</t>
  </si>
  <si>
    <t>CURRICULUM DEVELOPMENT &amp; IMPLEMENTATION</t>
  </si>
  <si>
    <t>4200</t>
  </si>
  <si>
    <t>PROFESSIONAL DEVELOPMENT PROGRAMS</t>
  </si>
  <si>
    <t>4300</t>
  </si>
  <si>
    <t>READING CURRICULUM DEVELOPMENT</t>
  </si>
  <si>
    <t>4380</t>
  </si>
  <si>
    <t>TRANSPORTATION</t>
  </si>
  <si>
    <t>4400</t>
  </si>
  <si>
    <t>LOCAL GRANTS ADMINISTRATION</t>
  </si>
  <si>
    <t>4600</t>
  </si>
  <si>
    <t>EDUCATIONAL ASSESSMENT &amp; ACCOUNTABILITY</t>
  </si>
  <si>
    <t>4620</t>
  </si>
  <si>
    <t>PARENTAL ENGAGEMENT</t>
  </si>
  <si>
    <t>4700</t>
  </si>
  <si>
    <t>MASTER EDUCATOR</t>
  </si>
  <si>
    <t>4800</t>
  </si>
  <si>
    <t>TEACHER INCENTIVE PROGRAM</t>
  </si>
  <si>
    <t>4810</t>
  </si>
  <si>
    <t>STUDENT SUPPORT SERVICES</t>
  </si>
  <si>
    <t>5000</t>
  </si>
  <si>
    <t>STUDENT HEARINGS</t>
  </si>
  <si>
    <t>5060</t>
  </si>
  <si>
    <t>HEALTH SERVICES</t>
  </si>
  <si>
    <t>5200</t>
  </si>
  <si>
    <t>YOUTH ENGAGEMENT</t>
  </si>
  <si>
    <t>5350</t>
  </si>
  <si>
    <t>TRANSITORY SERVICES</t>
  </si>
  <si>
    <t>5400</t>
  </si>
  <si>
    <t>ATHLETICS</t>
  </si>
  <si>
    <t>5500</t>
  </si>
  <si>
    <t>COCURRICULUM/EXTRA-CURRICULAR ACTIVITIES</t>
  </si>
  <si>
    <t>5700</t>
  </si>
  <si>
    <t>STUDENT ATTENDANCE</t>
  </si>
  <si>
    <t>5930</t>
  </si>
  <si>
    <t>FAMILY &amp; COMM. ENGAGEMENT</t>
  </si>
  <si>
    <t>5940</t>
  </si>
  <si>
    <t>NON-INSTRUCTIONAL SUPPORT SERVICES</t>
  </si>
  <si>
    <t>6000</t>
  </si>
  <si>
    <t>CUSTODIAL SERVICES</t>
  </si>
  <si>
    <t>6100</t>
  </si>
  <si>
    <t>FOOD SERVICES</t>
  </si>
  <si>
    <t>6300</t>
  </si>
  <si>
    <t>SECURITY SERVICES</t>
  </si>
  <si>
    <t>6400</t>
  </si>
  <si>
    <t>PUBLIC UTILITIES</t>
  </si>
  <si>
    <t>6600</t>
  </si>
  <si>
    <t>LOGISTICS- MAIL,PRINTING &amp; DUPLICATING</t>
  </si>
  <si>
    <t>6800</t>
  </si>
  <si>
    <t>OTHER STATE FUNCTIONS</t>
  </si>
  <si>
    <t>8000</t>
  </si>
  <si>
    <t>CORRECTION SYSTEM INSTRUCTIONAL PROGRAMS</t>
  </si>
  <si>
    <t>8300</t>
  </si>
  <si>
    <t>dcps.dc.gov</t>
  </si>
  <si>
    <t>Program Description</t>
  </si>
  <si>
    <t>This Activity contains these Services:  Child Abuse Investigations, Child Missing Persons Investigations, Juvenile Processing (Detention Facility), Youth Violence and Prevention</t>
  </si>
  <si>
    <t>This Activity contains the following Services:  School Safety, Youth Division, Community Services, Cadet Corp.</t>
  </si>
  <si>
    <t>HY0</t>
  </si>
  <si>
    <t>Housing Authority Subsidy</t>
  </si>
  <si>
    <t>The numbers come from the appendices.  They do not add up to the total.</t>
  </si>
  <si>
    <t>Development of a qualified supermarket, restaurant, or retail store</t>
  </si>
  <si>
    <t>Economic development</t>
  </si>
  <si>
    <t>§ 47-1002)23)</t>
  </si>
  <si>
    <t>Materials used in development of a qualified supermarket</t>
  </si>
  <si>
    <t>§ 47-2005(28)</t>
  </si>
  <si>
    <t>Qualified supermarkets</t>
  </si>
  <si>
    <t>Total Personal Property Tax Exemptions (re: children, youth, families)</t>
  </si>
  <si>
    <r>
      <t xml:space="preserve">Programs also provide post permanency services by contracting with Adoptions Together and Children’s Choice.  </t>
    </r>
    <r>
      <rPr>
        <sz val="10"/>
        <color theme="1"/>
        <rFont val="Times New Roman"/>
        <family val="1"/>
      </rPr>
      <t>CFSA co-locates social work staff at the Healthy Families/Thriving Communities Collaboratives to work with in-home families in a team with all our Collaborative partners located at East River;  Edgewood/Brookland;  Far Southeast; Georgia Avenue; and  Columbia Heights/Shaw.</t>
    </r>
  </si>
  <si>
    <r>
      <t xml:space="preserve">Youth in foster care are case managed until the age of 21.  If youth are enrolled in a post-secondary education institution prior to transitioning out of care, CFSA provides financial support until the age of 23.  </t>
    </r>
    <r>
      <rPr>
        <sz val="10"/>
        <color theme="1"/>
        <rFont val="Times New Roman"/>
        <family val="1"/>
      </rPr>
      <t>The Healthy Families/Thriving Communities Collaboratives provide aftercare services for youth transitioning out of foster care.  In addition, Court Appointed Special Advocates for Children (CASA) provides aftercare services for those youth assigned a CASA prior to exiting care.</t>
    </r>
  </si>
  <si>
    <t>Portion of FY 2014 for C/Y/F</t>
  </si>
  <si>
    <t>Unk.</t>
  </si>
  <si>
    <t>20%*</t>
  </si>
  <si>
    <t>50%*</t>
  </si>
  <si>
    <t>*Estimate by DMHHS</t>
  </si>
  <si>
    <t>10%*</t>
  </si>
  <si>
    <t>Unk</t>
  </si>
  <si>
    <t>Government of the District of Columbia</t>
  </si>
  <si>
    <t>Selected FY 2014 - 2019 Capital Budget Project Requests by Owner Agency, By Project</t>
  </si>
  <si>
    <t>Source:  BFA- Capital Budgets Detail Tables   Original Report Date:  Mar 25, 2013, 6:06:48 PM; Modification for Children's Budget Report March 29, 2014</t>
  </si>
  <si>
    <t>Owner Agency</t>
  </si>
  <si>
    <t>Project No</t>
  </si>
  <si>
    <t>Project Title</t>
  </si>
  <si>
    <t>Impl Agency</t>
  </si>
  <si>
    <t>Fund Detail</t>
  </si>
  <si>
    <t>FY 2016</t>
  </si>
  <si>
    <t>FY 2017</t>
  </si>
  <si>
    <t>FY 2018</t>
  </si>
  <si>
    <t>FY 2019</t>
  </si>
  <si>
    <t>6-yr Total</t>
  </si>
  <si>
    <t>BX0 - COMMISSION ON ARTS &amp; HUMANITIES</t>
  </si>
  <si>
    <t>AH7GPC</t>
  </si>
  <si>
    <t>ARTS &amp; HUMANITIES GRANTS &amp; PROJECTS</t>
  </si>
  <si>
    <t>0300</t>
  </si>
  <si>
    <t>AH7GPC Total</t>
  </si>
  <si>
    <t>BX0 - COMMISSION ON ARTS &amp; HUMANITIES Total</t>
  </si>
  <si>
    <t>CE0 - DC PUBLIC LIBRARY</t>
  </si>
  <si>
    <t>CPL38C</t>
  </si>
  <si>
    <t>CLEVELAND PARK LIBRARY</t>
  </si>
  <si>
    <t>CPL38C Total</t>
  </si>
  <si>
    <t>LAR37C</t>
  </si>
  <si>
    <t>LAMOND RIGGS LIBRARY</t>
  </si>
  <si>
    <t>0305</t>
  </si>
  <si>
    <t>LAR37C Total</t>
  </si>
  <si>
    <t>LB310C</t>
  </si>
  <si>
    <t>GENERAL IMPROVEMENT- LIBRARIES</t>
  </si>
  <si>
    <t>LB310C Total</t>
  </si>
  <si>
    <t>MCL03C</t>
  </si>
  <si>
    <t>MARTIN LUTHER KING JR. MEMORIAL CENTRAL</t>
  </si>
  <si>
    <t>MCL03C Total</t>
  </si>
  <si>
    <t>PAL37C</t>
  </si>
  <si>
    <t>PALISADES LIBRARY</t>
  </si>
  <si>
    <t>PAL37C Total</t>
  </si>
  <si>
    <t>SWL37C</t>
  </si>
  <si>
    <t>SOUTHWEST LIBRARY</t>
  </si>
  <si>
    <t>SWL37C Total</t>
  </si>
  <si>
    <t>WOD37C</t>
  </si>
  <si>
    <t>WOODRIDGE LIBRARY</t>
  </si>
  <si>
    <t>WOD37C Total</t>
  </si>
  <si>
    <t>CE0 - DC PUBLIC LIBRARY Total</t>
  </si>
  <si>
    <t>EB0 - DEPUTY MAYOR FOR ECONOMIC DEVELOPMENT</t>
  </si>
  <si>
    <t>EB008C</t>
  </si>
  <si>
    <t>NEW COMMUNITIES</t>
  </si>
  <si>
    <t>EB0</t>
  </si>
  <si>
    <t>3425</t>
  </si>
  <si>
    <t>EB008C Total</t>
  </si>
  <si>
    <t>EB013C</t>
  </si>
  <si>
    <t>BARRY FARM, PARK CHESTER, WADE ROAD</t>
  </si>
  <si>
    <t>EB013C Total</t>
  </si>
  <si>
    <t>EB015C</t>
  </si>
  <si>
    <t>LINCOLN HEIGHTS, RICHARDSON DWELLINGS</t>
  </si>
  <si>
    <t>EB015C Total</t>
  </si>
  <si>
    <t>EB0 - DEPUTY MAYOR FOR ECONOMIC DEVELOPMENT Total</t>
  </si>
  <si>
    <t>GA0 - DISTRICT OF COLUMBIA PUBLIC SCHOOLS</t>
  </si>
  <si>
    <t>BRK37C</t>
  </si>
  <si>
    <t>BROOKLAND MS MODERNIZATION</t>
  </si>
  <si>
    <t>AM0</t>
  </si>
  <si>
    <t>BRK37C Total</t>
  </si>
  <si>
    <t>CHA37C</t>
  </si>
  <si>
    <t>CHALLENGER CENTER FOR SPACE ED</t>
  </si>
  <si>
    <t>CHA37C Total</t>
  </si>
  <si>
    <t>GI010C</t>
  </si>
  <si>
    <t>SPECIAL EDUCATION CLASSROOMS</t>
  </si>
  <si>
    <t>GI010C Total</t>
  </si>
  <si>
    <t>GI552C</t>
  </si>
  <si>
    <t>ROSE/RENO SCHOOL SMALL CAP PROJECT</t>
  </si>
  <si>
    <t>GI552C Total</t>
  </si>
  <si>
    <t>GM101C</t>
  </si>
  <si>
    <t>ROOF REPAIRS - DCPS</t>
  </si>
  <si>
    <t>GM101C Total</t>
  </si>
  <si>
    <t>GM102C</t>
  </si>
  <si>
    <t>BOILER REPAIRS - DCPS</t>
  </si>
  <si>
    <t>GM102C Total</t>
  </si>
  <si>
    <t>GM120C</t>
  </si>
  <si>
    <t>GENERAL MISCELLANEOUS REPAIRS - DCPS</t>
  </si>
  <si>
    <t>GM120C Total</t>
  </si>
  <si>
    <t>GM121C</t>
  </si>
  <si>
    <t>MAJOR REPAIRS/MAINTENANCE - DCPS</t>
  </si>
  <si>
    <t>GM121C Total</t>
  </si>
  <si>
    <t>GM303C</t>
  </si>
  <si>
    <t>ADA COMPLIANCE - DCPS</t>
  </si>
  <si>
    <t>GM303C Total</t>
  </si>
  <si>
    <t>GM304C</t>
  </si>
  <si>
    <t>LIFE SAFETY - DCPS</t>
  </si>
  <si>
    <t>GM304C Total</t>
  </si>
  <si>
    <t>GM308C</t>
  </si>
  <si>
    <t>PROJECT MANAGEMENT/PROF. FEES - DCPS</t>
  </si>
  <si>
    <t>GM308C Total</t>
  </si>
  <si>
    <t>GM311C</t>
  </si>
  <si>
    <t>HIGH SCHOOL LABOR - PROGRAM MANAGEMENT</t>
  </si>
  <si>
    <t>GM311C Total</t>
  </si>
  <si>
    <t>GM312C</t>
  </si>
  <si>
    <t>ES/MS MODERNIZATION CAPITAL LABOR - PROG</t>
  </si>
  <si>
    <t>GM312C Total</t>
  </si>
  <si>
    <t>GM313C</t>
  </si>
  <si>
    <t>STABILIZATION CAPITAL LABOR - PROGRAM MG</t>
  </si>
  <si>
    <t>GM313C Total</t>
  </si>
  <si>
    <t>GM314C</t>
  </si>
  <si>
    <t>SELECTIVE ADDITIONS/NEW CONSTRUCTION LAB</t>
  </si>
  <si>
    <t>GM314C Total</t>
  </si>
  <si>
    <t>JOH37C</t>
  </si>
  <si>
    <t>JOHNSON MS RENOVATION/MODERNIZATION</t>
  </si>
  <si>
    <t>JOH37C Total</t>
  </si>
  <si>
    <t>LL337C</t>
  </si>
  <si>
    <t>LANGLEY ES MODERNIZATION/RENOVATION</t>
  </si>
  <si>
    <t>LL337C Total</t>
  </si>
  <si>
    <t>MH137C</t>
  </si>
  <si>
    <t>DUNBAR SHS MODERNIZATION</t>
  </si>
  <si>
    <t>MH137C Total</t>
  </si>
  <si>
    <t>MJ138C</t>
  </si>
  <si>
    <t>JANNEY ES MODERNIZATION</t>
  </si>
  <si>
    <t>MJ138C Total</t>
  </si>
  <si>
    <t>MR337C</t>
  </si>
  <si>
    <t>MAURY ES MODERNIZATION/RENOVATION</t>
  </si>
  <si>
    <t>MR337C Total</t>
  </si>
  <si>
    <t>N8005C</t>
  </si>
  <si>
    <t>DCPS IT INFRASTRUCTURE UPGRADE</t>
  </si>
  <si>
    <t>TO0</t>
  </si>
  <si>
    <t>N8005C Total</t>
  </si>
  <si>
    <t>NA637C</t>
  </si>
  <si>
    <t>BALLOU SHS</t>
  </si>
  <si>
    <t>NA637C Total</t>
  </si>
  <si>
    <t>NG337C</t>
  </si>
  <si>
    <t>HART MS MODERNIZATION</t>
  </si>
  <si>
    <t>NG337C Total</t>
  </si>
  <si>
    <t>NP537C</t>
  </si>
  <si>
    <t>THOMAS ELEMENTARY</t>
  </si>
  <si>
    <t>NP537C Total</t>
  </si>
  <si>
    <t>NR939C</t>
  </si>
  <si>
    <t>ROOSEVELT HS MODERNIZATION</t>
  </si>
  <si>
    <t>NR939C Total</t>
  </si>
  <si>
    <t>NX837C</t>
  </si>
  <si>
    <t>COOLIDGE HS MODERNIZATION/RENOVATION</t>
  </si>
  <si>
    <t>NX837C Total</t>
  </si>
  <si>
    <t>PB337C</t>
  </si>
  <si>
    <t>BURRVILLE ES MODERNIZATION/RENOVATION</t>
  </si>
  <si>
    <t>PB337C Total</t>
  </si>
  <si>
    <t>PE337C</t>
  </si>
  <si>
    <t>DREW ES MODERNIZATION/RENOVATION</t>
  </si>
  <si>
    <t>PE337C Total</t>
  </si>
  <si>
    <t>PK337C</t>
  </si>
  <si>
    <t>MARTIN LUTHER KING ES MODERNIZATION</t>
  </si>
  <si>
    <t>PK337C Total</t>
  </si>
  <si>
    <t>PL337C</t>
  </si>
  <si>
    <t>TRUESDELL ES MODERNIZATION/RENOVATION</t>
  </si>
  <si>
    <t>PL337C Total</t>
  </si>
  <si>
    <t>PT337C</t>
  </si>
  <si>
    <t>TYLER ES MODERNIZATION</t>
  </si>
  <si>
    <t>PT337C Total</t>
  </si>
  <si>
    <t>PW337C</t>
  </si>
  <si>
    <t>JO WILSON ES MODERNIZATION/RENOVATION</t>
  </si>
  <si>
    <t>PW337C Total</t>
  </si>
  <si>
    <t>SE337C</t>
  </si>
  <si>
    <t>SEATON ES MODERNIZATION/RENOVATION</t>
  </si>
  <si>
    <t>SE337C Total</t>
  </si>
  <si>
    <t>SG106C</t>
  </si>
  <si>
    <t>WINDOW REPLACEMENT - DCPS</t>
  </si>
  <si>
    <t>SG106C Total</t>
  </si>
  <si>
    <t>TA137C</t>
  </si>
  <si>
    <t>TUBMAN ES MODERNIZATION</t>
  </si>
  <si>
    <t>TA137C Total</t>
  </si>
  <si>
    <t>TB137C</t>
  </si>
  <si>
    <t>BRENT ES MODERNIZATION</t>
  </si>
  <si>
    <t>TB137C Total</t>
  </si>
  <si>
    <t>TB237C</t>
  </si>
  <si>
    <t>BURROUGHS ES MODERNIZATION/RENOVATION</t>
  </si>
  <si>
    <t>TB237C Total</t>
  </si>
  <si>
    <t>WT337C</t>
  </si>
  <si>
    <t>WHITTIER EC MODERNIZATION/RENOVATION</t>
  </si>
  <si>
    <t>WT337C Total</t>
  </si>
  <si>
    <t>YY101C</t>
  </si>
  <si>
    <t>BANNEKER HS MODERNIZATION/RENOVATION</t>
  </si>
  <si>
    <t>YY101C Total</t>
  </si>
  <si>
    <t>YY102C</t>
  </si>
  <si>
    <t>SPINGARN HS MODERNIZATION/RENOVATION</t>
  </si>
  <si>
    <t>YY102C Total</t>
  </si>
  <si>
    <t>YY103C</t>
  </si>
  <si>
    <t>FRANCIS/STEVENS ES MODERNIZATION/RENOVAT</t>
  </si>
  <si>
    <t>YY103C Total</t>
  </si>
  <si>
    <t>YY105C</t>
  </si>
  <si>
    <t>ANNE M. GODING ES</t>
  </si>
  <si>
    <t>YY105C Total</t>
  </si>
  <si>
    <t>YY106C</t>
  </si>
  <si>
    <t>WASHINGTON-METRO MODERNIZATION/RENOVATIO</t>
  </si>
  <si>
    <t>YY106C Total</t>
  </si>
  <si>
    <t>YY107C</t>
  </si>
  <si>
    <t>LOGAN ES MODERNIZATION/RENOVATION</t>
  </si>
  <si>
    <t>YY107C Total</t>
  </si>
  <si>
    <t>YY108C</t>
  </si>
  <si>
    <t>BROWNE EC MODERNIZATION</t>
  </si>
  <si>
    <t>YY108C Total</t>
  </si>
  <si>
    <t>YY120C</t>
  </si>
  <si>
    <t>SHAW MS MODERNIZATION</t>
  </si>
  <si>
    <t>YY120C Total</t>
  </si>
  <si>
    <t>YY140C</t>
  </si>
  <si>
    <t>AMIDON ES MODERNIZATION/RENOVATION</t>
  </si>
  <si>
    <t>YY140C Total</t>
  </si>
  <si>
    <t>YY141C</t>
  </si>
  <si>
    <t>BROOKLAND ES MODERNIZATION/RENOVATION</t>
  </si>
  <si>
    <t>YY141C Total</t>
  </si>
  <si>
    <t>YY142C</t>
  </si>
  <si>
    <t>BRUCE MONROE @ PARKVIEW ES MODERNIZATION</t>
  </si>
  <si>
    <t>YY142C Total</t>
  </si>
  <si>
    <t>YY144C</t>
  </si>
  <si>
    <t>HOUSTON ES RENOVATION/MODERNIZATION</t>
  </si>
  <si>
    <t>YY144C Total</t>
  </si>
  <si>
    <t>YY145C</t>
  </si>
  <si>
    <t>KETCHAM ES MODERNIZATION/RENOVATION</t>
  </si>
  <si>
    <t>YY145C Total</t>
  </si>
  <si>
    <t>YY146C</t>
  </si>
  <si>
    <t>LASALLE ES MODERNIZATION/RENOVATION</t>
  </si>
  <si>
    <t>YY146C Total</t>
  </si>
  <si>
    <t>YY147C</t>
  </si>
  <si>
    <t>LECKIE ES MODERNIZATION/RENOVATION</t>
  </si>
  <si>
    <t>YY147C Total</t>
  </si>
  <si>
    <t>YY150C</t>
  </si>
  <si>
    <t>NALLE ES MODERNIZATION/RENOVATION</t>
  </si>
  <si>
    <t>YY150C Total</t>
  </si>
  <si>
    <t>YY151C</t>
  </si>
  <si>
    <t>PEABODY ES RENOVATION/MODERNIZATION</t>
  </si>
  <si>
    <t>YY151C Total</t>
  </si>
  <si>
    <t>YY152C</t>
  </si>
  <si>
    <t>POWELL ES RENOVATION/MODERNIZATION</t>
  </si>
  <si>
    <t>YY152C Total</t>
  </si>
  <si>
    <t>YY153C</t>
  </si>
  <si>
    <t>ROSS ES RENOVATION</t>
  </si>
  <si>
    <t>YY153C Total</t>
  </si>
  <si>
    <t>YY156C</t>
  </si>
  <si>
    <t>SIMON ES RENOVATION</t>
  </si>
  <si>
    <t>YY156C Total</t>
  </si>
  <si>
    <t>YY157C</t>
  </si>
  <si>
    <t>STUART HOBSON MS RENOVATION</t>
  </si>
  <si>
    <t>YY157C Total</t>
  </si>
  <si>
    <t>YY159C</t>
  </si>
  <si>
    <t>ELLINGTON MODERNIZATION/RENOVATION</t>
  </si>
  <si>
    <t>YY159C Total</t>
  </si>
  <si>
    <t>YY160C</t>
  </si>
  <si>
    <t>ADAMS ES MODERNIZATION/RENOVATION</t>
  </si>
  <si>
    <t>YY160C Total</t>
  </si>
  <si>
    <t>YY161C</t>
  </si>
  <si>
    <t>BEERS ES MODERNIZATION/RENOVATION</t>
  </si>
  <si>
    <t>YY161C Total</t>
  </si>
  <si>
    <t>YY162C</t>
  </si>
  <si>
    <t>HEARST ES MODERNIZATION/RENOVATION</t>
  </si>
  <si>
    <t>YY162C Total</t>
  </si>
  <si>
    <t>YY163C</t>
  </si>
  <si>
    <t>HENDLEY ES MODERNIZATION/RENOVATION</t>
  </si>
  <si>
    <t>YY163C Total</t>
  </si>
  <si>
    <t>YY164C</t>
  </si>
  <si>
    <t>HYDE ES MODERNIZATION/RENOVATION</t>
  </si>
  <si>
    <t>YY164C Total</t>
  </si>
  <si>
    <t>YY165C</t>
  </si>
  <si>
    <t>JEFFERSON MS MODERNIZATION /RENOVATION</t>
  </si>
  <si>
    <t>YY165C Total</t>
  </si>
  <si>
    <t>YY167C</t>
  </si>
  <si>
    <t>LANGDON ES MODERNIZATION/RENOVATION</t>
  </si>
  <si>
    <t>YY167C Total</t>
  </si>
  <si>
    <t>YY168C</t>
  </si>
  <si>
    <t>LUDLOW-TAYLOR ES MODERNIZATION/RENOVATIO</t>
  </si>
  <si>
    <t>YY168C Total</t>
  </si>
  <si>
    <t>YY169C</t>
  </si>
  <si>
    <t>MANN ES MODERNIZATION/RENOVATION</t>
  </si>
  <si>
    <t>YY169C Total</t>
  </si>
  <si>
    <t>YY170C</t>
  </si>
  <si>
    <t>ORR ES MODERNIZATION/RENOVATION</t>
  </si>
  <si>
    <t>YY170C Total</t>
  </si>
  <si>
    <t>YY171C</t>
  </si>
  <si>
    <t>SHEPHERD ES MODERNIZATION/RENOVATION</t>
  </si>
  <si>
    <t>YY171C Total</t>
  </si>
  <si>
    <t>YY173C</t>
  </si>
  <si>
    <t>WEST ES MODERNIZATION/RENOVATION</t>
  </si>
  <si>
    <t>YY173C Total</t>
  </si>
  <si>
    <t>YY176C</t>
  </si>
  <si>
    <t>AITON ES RENOVATION/MODERNIZATION</t>
  </si>
  <si>
    <t>YY176C Total</t>
  </si>
  <si>
    <t>YY177C</t>
  </si>
  <si>
    <t>BANCROFT ES MODERNIZATION/RENOVATION</t>
  </si>
  <si>
    <t>YY177C Total</t>
  </si>
  <si>
    <t>YY178C</t>
  </si>
  <si>
    <t>CW HARRIS ES RENOVATION/MODERNIZATION</t>
  </si>
  <si>
    <t>YY178C Total</t>
  </si>
  <si>
    <t>YY180C</t>
  </si>
  <si>
    <t>EATON ES RENOVATION/MODERNIZATON</t>
  </si>
  <si>
    <t>YY180C Total</t>
  </si>
  <si>
    <t>YY181C</t>
  </si>
  <si>
    <t>ELIOT-HINE JHS RENOVATION/MODERNIZATION</t>
  </si>
  <si>
    <t>YY181C Total</t>
  </si>
  <si>
    <t>YY182C</t>
  </si>
  <si>
    <t>GARFIELD ES RENOVATION/MODERNIZATION</t>
  </si>
  <si>
    <t>YY182C Total</t>
  </si>
  <si>
    <t>YY183C</t>
  </si>
  <si>
    <t>GARRISON ES RENOVATION/MODERNIZATION</t>
  </si>
  <si>
    <t>YY183C Total</t>
  </si>
  <si>
    <t>YY185C</t>
  </si>
  <si>
    <t>KIMBALL ES MODERNIZATION/RENOVATION</t>
  </si>
  <si>
    <t>YY185C Total</t>
  </si>
  <si>
    <t>YY186C</t>
  </si>
  <si>
    <t>KRAMER MS MODERNIZATION/RENOVATION</t>
  </si>
  <si>
    <t>YY186C Total</t>
  </si>
  <si>
    <t>YY187C</t>
  </si>
  <si>
    <t>LAFAYETTE ES MODERNIZATION/RENOVATION</t>
  </si>
  <si>
    <t>YY187C Total</t>
  </si>
  <si>
    <t>YY190C</t>
  </si>
  <si>
    <t>MURCH ES RENOVATION/MODERNIZATION</t>
  </si>
  <si>
    <t>YY190C Total</t>
  </si>
  <si>
    <t>YY191C</t>
  </si>
  <si>
    <t>PAYNE ES RENOVATION/MODERNIZATION</t>
  </si>
  <si>
    <t>YY191C Total</t>
  </si>
  <si>
    <t>YY192C</t>
  </si>
  <si>
    <t>PLUMMER ES RENOVATION/MODERNIZATION</t>
  </si>
  <si>
    <t>YY192C Total</t>
  </si>
  <si>
    <t>YY193C</t>
  </si>
  <si>
    <t>RAYMOND ES MODERNIZATION/RENOVATION</t>
  </si>
  <si>
    <t>YY193C Total</t>
  </si>
  <si>
    <t>YY195C</t>
  </si>
  <si>
    <t>SMOTHERS ES MODERNIZATION/RENOVATION</t>
  </si>
  <si>
    <t>YY195C Total</t>
  </si>
  <si>
    <t>YY196C</t>
  </si>
  <si>
    <t>STANTON ES MODERNIZATION/RENOVATION</t>
  </si>
  <si>
    <t>YY196C Total</t>
  </si>
  <si>
    <t>YY197C</t>
  </si>
  <si>
    <t>WATKINS ES MODERNIZATION/RENOVATIONS</t>
  </si>
  <si>
    <t>YY197C Total</t>
  </si>
  <si>
    <t>YY1ELC</t>
  </si>
  <si>
    <t>EARLY LEARNING CTR</t>
  </si>
  <si>
    <t>YY1ELC Total</t>
  </si>
  <si>
    <t>YY1MRC</t>
  </si>
  <si>
    <t>MARIE REED ES MODERNIZATION/RENOVATION</t>
  </si>
  <si>
    <t>YY1MRC Total</t>
  </si>
  <si>
    <t>YY1MXC</t>
  </si>
  <si>
    <t>MALCOLM X MODERNIZATION</t>
  </si>
  <si>
    <t>YY1MXC Total</t>
  </si>
  <si>
    <t>YY1RTC</t>
  </si>
  <si>
    <t>RIVER TERRACE ES MODERNIZATION/RENOVATIO</t>
  </si>
  <si>
    <t>YY1RTC Total</t>
  </si>
  <si>
    <t>YY1VNC</t>
  </si>
  <si>
    <t>VAN NESS MODERNIZATION/RENOVATION</t>
  </si>
  <si>
    <t>YY1VNC Total</t>
  </si>
  <si>
    <t>GA0 - DISTRICT OF COLUMBIA PUBLIC SCHOOLS Total</t>
  </si>
  <si>
    <t>GF0 - UNIVERSITY OF THE DISTRICT OF COLUMBIA</t>
  </si>
  <si>
    <t>UG706C</t>
  </si>
  <si>
    <t>RENOVATION OF UNIVERSITY FACILITIES</t>
  </si>
  <si>
    <t>GF0</t>
  </si>
  <si>
    <t>UG706C Total</t>
  </si>
  <si>
    <t>GF0 - UNIVERSITY OF THE DISTRICT OF COLUMBIA Total</t>
  </si>
  <si>
    <t>GO0 - SPECIAL EDUCATION TRANSPORTATION</t>
  </si>
  <si>
    <t>BU0B0C</t>
  </si>
  <si>
    <t>VEHICLE  REPLACEMENT</t>
  </si>
  <si>
    <t>BU0B0C Total</t>
  </si>
  <si>
    <t>BU0B2C</t>
  </si>
  <si>
    <t>SPECIAL ED. VEHICLE REPLACEMENT</t>
  </si>
  <si>
    <t>ELC</t>
  </si>
  <si>
    <t>0302</t>
  </si>
  <si>
    <t>BU0B2C Total</t>
  </si>
  <si>
    <t>GO0 - SPECIAL EDUCATION TRANSPORTATION Total</t>
  </si>
  <si>
    <t>GW0 - DEPARTMENT OF EDUCATION/DEPUTY MAYOR FOR EDUCATION</t>
  </si>
  <si>
    <t>SIS01C</t>
  </si>
  <si>
    <t>SINGLE STATE-WIDE STUDENT INFORMATION SY</t>
  </si>
  <si>
    <t>GW0</t>
  </si>
  <si>
    <t>SIS01C Total</t>
  </si>
  <si>
    <t>GW0 - DEPARTMENT OF EDUCATION/DEPUTY MAYOR FOR EDUCATION Total</t>
  </si>
  <si>
    <t>HA0 - DEPARTMENT OF PARKS AND RECREATION</t>
  </si>
  <si>
    <t>Q10FGC</t>
  </si>
  <si>
    <t>FORT GREBLE RECREATION CENTER</t>
  </si>
  <si>
    <t>Q10FGC Total</t>
  </si>
  <si>
    <t>Q11HRC</t>
  </si>
  <si>
    <t>HILLCREST RECREATION CENTER</t>
  </si>
  <si>
    <t>Q11HRC Total</t>
  </si>
  <si>
    <t>QD738C</t>
  </si>
  <si>
    <t>FORT DUPONT ICE ARENA REPLACEMENT</t>
  </si>
  <si>
    <t>0306</t>
  </si>
  <si>
    <t>QD738C Total</t>
  </si>
  <si>
    <t>QE511C</t>
  </si>
  <si>
    <t>ADA COMPLIANCE</t>
  </si>
  <si>
    <t>QE511C Total</t>
  </si>
  <si>
    <t>QI237C</t>
  </si>
  <si>
    <t>MARVIN GAYE RECREATION CENTER</t>
  </si>
  <si>
    <t>QI237C Total</t>
  </si>
  <si>
    <t>QJ801C</t>
  </si>
  <si>
    <t>FRIENDSHIP PARK</t>
  </si>
  <si>
    <t>QJ801C Total</t>
  </si>
  <si>
    <t>QM802C</t>
  </si>
  <si>
    <t>COMMUNITY RECREATION CENTERS</t>
  </si>
  <si>
    <t>QM802C Total</t>
  </si>
  <si>
    <t>QM8DCC</t>
  </si>
  <si>
    <t>DOUGLAS COMMUNITY CENTER</t>
  </si>
  <si>
    <t>QM8DCC Total</t>
  </si>
  <si>
    <t>QM8FTC</t>
  </si>
  <si>
    <t>FORT STEVENS RECREATION CENTER</t>
  </si>
  <si>
    <t>QM8FTC Total</t>
  </si>
  <si>
    <t>QM8PRC</t>
  </si>
  <si>
    <t>PALISADES RECREATION CENTER</t>
  </si>
  <si>
    <t>QM8PRC Total</t>
  </si>
  <si>
    <t>QN702C</t>
  </si>
  <si>
    <t>ATHLETIC FIELD AND PARK IMPROVEMENTS</t>
  </si>
  <si>
    <t>QN702C Total</t>
  </si>
  <si>
    <t>QN750C</t>
  </si>
  <si>
    <t>PARK IMPROVEMENTS</t>
  </si>
  <si>
    <t>QN750C Total</t>
  </si>
  <si>
    <t>QN751C</t>
  </si>
  <si>
    <t>FRANKLIN SQUARE PARK</t>
  </si>
  <si>
    <t>QN751C Total</t>
  </si>
  <si>
    <t>QN7MMC</t>
  </si>
  <si>
    <t>METRO MEMORIAL PARK</t>
  </si>
  <si>
    <t>QN7MMC Total</t>
  </si>
  <si>
    <t>QN7SPC</t>
  </si>
  <si>
    <t>STEAD PARK</t>
  </si>
  <si>
    <t>QN7SPC Total</t>
  </si>
  <si>
    <t>QS541C</t>
  </si>
  <si>
    <t>BARRY FARM RECREATION CENTER</t>
  </si>
  <si>
    <t>QS541C Total</t>
  </si>
  <si>
    <t>RG001C</t>
  </si>
  <si>
    <t>GENERAL IMPROVEMENTS - DPR</t>
  </si>
  <si>
    <t>0301</t>
  </si>
  <si>
    <t>RG001C Total</t>
  </si>
  <si>
    <t>RG006C</t>
  </si>
  <si>
    <t>SWIMMING POOL REPLACEMENT</t>
  </si>
  <si>
    <t>RG006C Total</t>
  </si>
  <si>
    <t>SET38C</t>
  </si>
  <si>
    <t>SOUTHEAST TENNIS AND LEARNING CENTER</t>
  </si>
  <si>
    <t>SET38C Total</t>
  </si>
  <si>
    <t>URA37C</t>
  </si>
  <si>
    <t>URBAN AGRICULTURE</t>
  </si>
  <si>
    <t>URA37C Total</t>
  </si>
  <si>
    <t>HA0 - DEPARTMENT OF PARKS AND RECREATION Total</t>
  </si>
  <si>
    <t>HT0 - DEPARTMENT OF HEALTH CARE FINANCE</t>
  </si>
  <si>
    <t>MPM03C</t>
  </si>
  <si>
    <t>MMIS UPGRADED SYSTEM</t>
  </si>
  <si>
    <t>MPM03C Total</t>
  </si>
  <si>
    <t>MPM05C</t>
  </si>
  <si>
    <t>MEDICAID DATA WAREHOUSE- GO BOND</t>
  </si>
  <si>
    <t>MPM05C Total</t>
  </si>
  <si>
    <t>UMC01C</t>
  </si>
  <si>
    <t>UNITED MEDICAL CENTER FACILITY</t>
  </si>
  <si>
    <t>UMC01C Total</t>
  </si>
  <si>
    <t>HT0 - DEPARTMENT OF HEALTH CARE FINANCE Total</t>
  </si>
  <si>
    <t>JA0 - DEPARTMENT OF HUMAN SERVICES</t>
  </si>
  <si>
    <t>CMSS1C</t>
  </si>
  <si>
    <t>CASE MANAGEMENT SYSTEM - GO BOND</t>
  </si>
  <si>
    <t>CMSS1C Total</t>
  </si>
  <si>
    <t>JA0 - DEPARTMENT OF HUMAN SERVICES Total</t>
  </si>
  <si>
    <t>JZ0 - DEPART OF YOUTH REHABILITATION SERVICES</t>
  </si>
  <si>
    <t>SH734C</t>
  </si>
  <si>
    <t>BACKUP GENERATOR</t>
  </si>
  <si>
    <t>SH734C Total</t>
  </si>
  <si>
    <t>SH735C</t>
  </si>
  <si>
    <t>RIVER ROAD ENTRANCE</t>
  </si>
  <si>
    <t>SH735C Total</t>
  </si>
  <si>
    <t>SH736C</t>
  </si>
  <si>
    <t>YOUTH SERVICES CENTER</t>
  </si>
  <si>
    <t>SH736C Total</t>
  </si>
  <si>
    <t>SH737C</t>
  </si>
  <si>
    <t>YOUTH SERVICE CENTER</t>
  </si>
  <si>
    <t>SH737C Total</t>
  </si>
  <si>
    <t>JZ0 - DEPART OF YOUTH REHABILITATION SERVICES Total</t>
  </si>
  <si>
    <t>KA0 - DEPARTMENT OF TRANSPORTATION</t>
  </si>
  <si>
    <t>CG313C</t>
  </si>
  <si>
    <t>GREENSPACE MANAGEMENT</t>
  </si>
  <si>
    <t>0330</t>
  </si>
  <si>
    <t>CG313C Total</t>
  </si>
  <si>
    <t>TRL50C</t>
  </si>
  <si>
    <t>TRAILS</t>
  </si>
  <si>
    <t>TRL50C Total</t>
  </si>
  <si>
    <t>KA0 - DEPARTMENT OF TRANSPORTATION Total</t>
  </si>
  <si>
    <t>KG0 - DISTRICT DEPARTMENT OF THE ENVIRONMENT</t>
  </si>
  <si>
    <t>SUS04C</t>
  </si>
  <si>
    <t>SUSTAINABLE DC FUND-2</t>
  </si>
  <si>
    <t>SUS04C Total</t>
  </si>
  <si>
    <t>KG0 - DISTRICT DEPARTMENT OF THE ENVIRONMENT Total</t>
  </si>
  <si>
    <t>RM0 - DEPARTMENT OF BEHAVIORAL HEALTH</t>
  </si>
  <si>
    <t>HX403C</t>
  </si>
  <si>
    <t>HOUSING INITIATIVES - DBH</t>
  </si>
  <si>
    <t>HX403C Total</t>
  </si>
  <si>
    <t>XA655C</t>
  </si>
  <si>
    <t>AVATAR UPGRADE</t>
  </si>
  <si>
    <t>XA655C Total</t>
  </si>
  <si>
    <t>XA854C</t>
  </si>
  <si>
    <t>INTEGRATED CARE APPLICATIONS MGMT (ICAM)</t>
  </si>
  <si>
    <t>XA854C Total</t>
  </si>
  <si>
    <t>RM0 - DEPARTMENT OF BEHAVIORAL HEALTH Total</t>
  </si>
  <si>
    <t>TOTAL CHILDREN, YOUTH, AND FAMILIES</t>
  </si>
  <si>
    <t>Total (entire CIP)</t>
  </si>
  <si>
    <t>Program/ Division Code</t>
  </si>
  <si>
    <t>Activity/ Sub-division Code</t>
  </si>
  <si>
    <t>Activity/ Sub-division</t>
  </si>
  <si>
    <t>Program/ Division</t>
  </si>
  <si>
    <t>Proposed Other/ Private Funds FY 2014</t>
  </si>
  <si>
    <r>
      <t>§</t>
    </r>
    <r>
      <rPr>
        <sz val="10"/>
        <color indexed="8"/>
        <rFont val="Arial"/>
        <family val="2"/>
      </rPr>
      <t xml:space="preserve"> 47-1803.02(a)(2)(X)</t>
    </r>
  </si>
  <si>
    <r>
      <t>§</t>
    </r>
    <r>
      <rPr>
        <sz val="10"/>
        <rFont val="Arial"/>
        <family val="2"/>
      </rPr>
      <t xml:space="preserve"> 42-1102(13), </t>
    </r>
    <r>
      <rPr>
        <sz val="11"/>
        <color theme="1"/>
        <rFont val="Arial"/>
        <family val="2"/>
      </rPr>
      <t>§</t>
    </r>
    <r>
      <rPr>
        <sz val="10"/>
        <rFont val="Arial"/>
        <family val="2"/>
      </rPr>
      <t xml:space="preserve"> 47-3503(c), </t>
    </r>
    <r>
      <rPr>
        <sz val="11"/>
        <color theme="1"/>
        <rFont val="Arial"/>
        <family val="2"/>
      </rPr>
      <t>§</t>
    </r>
    <r>
      <rPr>
        <sz val="10"/>
        <rFont val="Arial"/>
        <family val="2"/>
      </rPr>
      <t xml:space="preserve"> 47-902(10), and </t>
    </r>
    <r>
      <rPr>
        <sz val="11"/>
        <color theme="1"/>
        <rFont val="Arial"/>
        <family val="2"/>
      </rPr>
      <t>§</t>
    </r>
    <r>
      <rPr>
        <sz val="10"/>
        <rFont val="Arial"/>
        <family val="2"/>
      </rPr>
      <t>47-3505(b)</t>
    </r>
  </si>
  <si>
    <r>
      <t>§</t>
    </r>
    <r>
      <rPr>
        <sz val="10"/>
        <rFont val="Arial"/>
        <family val="2"/>
      </rPr>
      <t xml:space="preserve"> 47-902(23)</t>
    </r>
  </si>
  <si>
    <r>
      <t>§</t>
    </r>
    <r>
      <rPr>
        <sz val="10"/>
        <rFont val="Arial"/>
        <family val="2"/>
      </rPr>
      <t xml:space="preserve"> 42-1102(12), </t>
    </r>
    <r>
      <rPr>
        <sz val="10"/>
        <color theme="1"/>
        <rFont val="Arial"/>
        <family val="2"/>
      </rPr>
      <t>§</t>
    </r>
    <r>
      <rPr>
        <sz val="10"/>
        <rFont val="Arial"/>
        <family val="2"/>
      </rPr>
      <t xml:space="preserve"> 47-3503(a)(1), </t>
    </r>
    <r>
      <rPr>
        <sz val="10"/>
        <color theme="1"/>
        <rFont val="Arial"/>
        <family val="2"/>
      </rPr>
      <t>§</t>
    </r>
    <r>
      <rPr>
        <sz val="10"/>
        <rFont val="Arial"/>
        <family val="2"/>
      </rPr>
      <t xml:space="preserve"> 47-3503(a)(3), </t>
    </r>
    <r>
      <rPr>
        <sz val="10"/>
        <color theme="1"/>
        <rFont val="Arial"/>
        <family val="2"/>
      </rPr>
      <t>§</t>
    </r>
    <r>
      <rPr>
        <sz val="10"/>
        <rFont val="Arial"/>
        <family val="2"/>
      </rPr>
      <t xml:space="preserve"> 47-902(9), and </t>
    </r>
    <r>
      <rPr>
        <sz val="10"/>
        <color theme="1"/>
        <rFont val="Arial"/>
        <family val="2"/>
      </rPr>
      <t>§</t>
    </r>
    <r>
      <rPr>
        <sz val="10"/>
        <rFont val="Arial"/>
        <family val="2"/>
      </rPr>
      <t>47-3503(b)(1)</t>
    </r>
  </si>
  <si>
    <r>
      <t>§</t>
    </r>
    <r>
      <rPr>
        <sz val="10"/>
        <rFont val="Arial"/>
        <family val="2"/>
      </rPr>
      <t xml:space="preserve"> 47-1508(A)(9)</t>
    </r>
  </si>
</sst>
</file>

<file path=xl/styles.xml><?xml version="1.0" encoding="utf-8"?>
<styleSheet xmlns="http://schemas.openxmlformats.org/spreadsheetml/2006/main">
  <numFmts count="8">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quot;$&quot;* #,##0_);_(&quot;$&quot;* \(#,##0\);_(&quot;$&quot;* &quot;-&quot;??_);_(@_)"/>
    <numFmt numFmtId="168" formatCode="_(* #,##0_);_(* \(#,##0\);_(* &quot;-&quot;?_);_(@_)"/>
    <numFmt numFmtId="169" formatCode="#,##0.00;&quot;-&quot;#,##0.00"/>
  </numFmts>
  <fonts count="45">
    <font>
      <sz val="11"/>
      <color theme="1"/>
      <name val="Calibri"/>
      <family val="2"/>
      <scheme val="minor"/>
    </font>
    <font>
      <u/>
      <sz val="11"/>
      <color theme="10"/>
      <name val="Calibri"/>
      <family val="2"/>
      <scheme val="minor"/>
    </font>
    <font>
      <sz val="10"/>
      <color rgb="FF231F20"/>
      <name val="Cambria"/>
      <family val="1"/>
    </font>
    <font>
      <sz val="10"/>
      <color theme="1"/>
      <name val="Cambria"/>
      <family val="1"/>
    </font>
    <font>
      <sz val="10"/>
      <color rgb="FF000000"/>
      <name val="Cambria"/>
      <family val="1"/>
    </font>
    <font>
      <sz val="11"/>
      <color theme="1"/>
      <name val="Calibri"/>
      <family val="2"/>
      <scheme val="minor"/>
    </font>
    <font>
      <sz val="10"/>
      <name val="Times New Roman"/>
      <family val="1"/>
    </font>
    <font>
      <b/>
      <sz val="10"/>
      <color theme="1"/>
      <name val="Times New Roman"/>
      <family val="1"/>
    </font>
    <font>
      <b/>
      <sz val="10"/>
      <color theme="0"/>
      <name val="Times New Roman"/>
      <family val="1"/>
    </font>
    <font>
      <b/>
      <sz val="10"/>
      <name val="Times New Roman"/>
      <family val="1"/>
    </font>
    <font>
      <b/>
      <u/>
      <sz val="10"/>
      <color theme="1"/>
      <name val="Times New Roman"/>
      <family val="1"/>
    </font>
    <font>
      <sz val="10"/>
      <color theme="1"/>
      <name val="Times New Roman"/>
      <family val="1"/>
    </font>
    <font>
      <u val="singleAccounting"/>
      <sz val="10"/>
      <color theme="1"/>
      <name val="Times New Roman"/>
      <family val="1"/>
    </font>
    <font>
      <u/>
      <sz val="10"/>
      <color theme="7"/>
      <name val="Times New Roman"/>
      <family val="1"/>
    </font>
    <font>
      <u/>
      <sz val="10"/>
      <color theme="1"/>
      <name val="Times New Roman"/>
      <family val="1"/>
    </font>
    <font>
      <sz val="10"/>
      <color theme="7"/>
      <name val="Times New Roman"/>
      <family val="1"/>
    </font>
    <font>
      <sz val="10"/>
      <color rgb="FF231F20"/>
      <name val="Times New Roman"/>
      <family val="1"/>
    </font>
    <font>
      <sz val="10"/>
      <color rgb="FF000000"/>
      <name val="Times New Roman"/>
      <family val="1"/>
    </font>
    <font>
      <sz val="10"/>
      <color indexed="8"/>
      <name val="Times New Roman"/>
      <family val="1"/>
    </font>
    <font>
      <sz val="10"/>
      <color rgb="FFFF0000"/>
      <name val="Times New Roman"/>
      <family val="1"/>
    </font>
    <font>
      <b/>
      <u/>
      <sz val="10"/>
      <name val="Times New Roman"/>
      <family val="1"/>
    </font>
    <font>
      <u/>
      <sz val="10"/>
      <color rgb="FF000000"/>
      <name val="Times New Roman"/>
      <family val="1"/>
    </font>
    <font>
      <b/>
      <sz val="12"/>
      <color theme="1"/>
      <name val="Times New Roman"/>
      <family val="1"/>
    </font>
    <font>
      <sz val="8"/>
      <color theme="1"/>
      <name val="Tahoma"/>
      <family val="2"/>
    </font>
    <font>
      <b/>
      <sz val="12"/>
      <color rgb="FF000080"/>
      <name val="Tahoma"/>
      <family val="2"/>
    </font>
    <font>
      <sz val="12"/>
      <color theme="1"/>
      <name val="Tahoma"/>
      <family val="2"/>
    </font>
    <font>
      <i/>
      <sz val="8"/>
      <color theme="1"/>
      <name val="Tahoma"/>
      <family val="2"/>
    </font>
    <font>
      <b/>
      <sz val="8"/>
      <color rgb="FF800000"/>
      <name val="Tahoma"/>
      <family val="2"/>
    </font>
    <font>
      <b/>
      <sz val="8"/>
      <color theme="1"/>
      <name val="Tahoma"/>
      <family val="2"/>
    </font>
    <font>
      <b/>
      <sz val="10"/>
      <color theme="1"/>
      <name val="Arial"/>
      <family val="2"/>
    </font>
    <font>
      <b/>
      <sz val="10"/>
      <name val="Arial"/>
      <family val="2"/>
    </font>
    <font>
      <sz val="10"/>
      <color theme="1"/>
      <name val="Arial"/>
      <family val="2"/>
    </font>
    <font>
      <sz val="10"/>
      <name val="Arial"/>
      <family val="2"/>
    </font>
    <font>
      <b/>
      <sz val="9"/>
      <color theme="1"/>
      <name val="Arial"/>
      <family val="2"/>
    </font>
    <font>
      <b/>
      <sz val="9"/>
      <color theme="0"/>
      <name val="Arial"/>
      <family val="2"/>
    </font>
    <font>
      <b/>
      <sz val="9"/>
      <name val="Arial"/>
      <family val="2"/>
    </font>
    <font>
      <b/>
      <u/>
      <sz val="9"/>
      <color theme="1"/>
      <name val="Arial"/>
      <family val="2"/>
    </font>
    <font>
      <sz val="9"/>
      <color theme="1"/>
      <name val="Arial"/>
      <family val="2"/>
    </font>
    <font>
      <sz val="9"/>
      <name val="Arial"/>
      <family val="2"/>
    </font>
    <font>
      <b/>
      <sz val="10"/>
      <color theme="5"/>
      <name val="Arial"/>
      <family val="2"/>
    </font>
    <font>
      <b/>
      <i/>
      <sz val="10"/>
      <name val="Arial"/>
      <family val="2"/>
    </font>
    <font>
      <sz val="10"/>
      <color indexed="8"/>
      <name val="Arial"/>
      <family val="2"/>
    </font>
    <font>
      <sz val="11"/>
      <color theme="1"/>
      <name val="Arial"/>
      <family val="2"/>
    </font>
    <font>
      <b/>
      <sz val="12"/>
      <color theme="1"/>
      <name val="Arial"/>
      <family val="2"/>
    </font>
    <font>
      <b/>
      <sz val="12"/>
      <name val="Arial"/>
      <family val="2"/>
    </font>
  </fonts>
  <fills count="14">
    <fill>
      <patternFill patternType="none"/>
    </fill>
    <fill>
      <patternFill patternType="gray125"/>
    </fill>
    <fill>
      <patternFill patternType="solid">
        <fgColor theme="9"/>
        <bgColor indexed="64"/>
      </patternFill>
    </fill>
    <fill>
      <patternFill patternType="solid">
        <fgColor theme="6"/>
        <bgColor indexed="64"/>
      </patternFill>
    </fill>
    <fill>
      <patternFill patternType="solid">
        <fgColor theme="4" tint="0.79998168889431442"/>
        <bgColor indexed="64"/>
      </patternFill>
    </fill>
    <fill>
      <patternFill patternType="solid">
        <fgColor theme="4"/>
        <bgColor indexed="64"/>
      </patternFill>
    </fill>
    <fill>
      <patternFill patternType="solid">
        <fgColor rgb="FFFFFFFF"/>
      </patternFill>
    </fill>
    <fill>
      <patternFill patternType="solid">
        <fgColor rgb="FFFFFFCC"/>
      </patternFill>
    </fill>
    <fill>
      <patternFill patternType="solid">
        <fgColor rgb="FFC0C0C0"/>
      </patternFill>
    </fill>
    <fill>
      <patternFill patternType="solid">
        <fgColor rgb="FFCCFF99"/>
      </patternFill>
    </fill>
    <fill>
      <patternFill patternType="solid">
        <fgColor rgb="FFFFFFCC"/>
        <bgColor indexed="64"/>
      </patternFill>
    </fill>
    <fill>
      <patternFill patternType="solid">
        <fgColor theme="0" tint="-4.9989318521683403E-2"/>
        <bgColor indexed="64"/>
      </patternFill>
    </fill>
    <fill>
      <patternFill patternType="solid">
        <fgColor rgb="FFDFDFDF"/>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hair">
        <color indexed="64"/>
      </top>
      <bottom/>
      <diagonal/>
    </border>
    <border>
      <left/>
      <right/>
      <top style="thin">
        <color indexed="64"/>
      </top>
      <bottom style="thin">
        <color indexed="64"/>
      </bottom>
      <diagonal/>
    </border>
    <border>
      <left/>
      <right/>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CCCCCC"/>
      </left>
      <right/>
      <top style="medium">
        <color rgb="FFCCCCCC"/>
      </top>
      <bottom/>
      <diagonal/>
    </border>
    <border>
      <left/>
      <right style="medium">
        <color rgb="FFCCCCCC"/>
      </right>
      <top style="medium">
        <color rgb="FFCCCCCC"/>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bottom style="medium">
        <color rgb="FFCCCCCC"/>
      </bottom>
      <diagonal/>
    </border>
    <border>
      <left/>
      <right style="medium">
        <color rgb="FFCCCCCC"/>
      </right>
      <top/>
      <bottom style="medium">
        <color rgb="FFCCCCCC"/>
      </bottom>
      <diagonal/>
    </border>
    <border>
      <left/>
      <right/>
      <top style="medium">
        <color rgb="FFCCCCCC"/>
      </top>
      <bottom style="medium">
        <color rgb="FFCCCCCC"/>
      </bottom>
      <diagonal/>
    </border>
    <border>
      <left style="medium">
        <color rgb="FFCCCCCC"/>
      </left>
      <right/>
      <top/>
      <bottom/>
      <diagonal/>
    </border>
    <border>
      <left/>
      <right style="medium">
        <color rgb="FFCCCCCC"/>
      </right>
      <top/>
      <bottom/>
      <diagonal/>
    </border>
    <border>
      <left style="medium">
        <color rgb="FFCCCCCC"/>
      </left>
      <right style="medium">
        <color rgb="FFCCCCCC"/>
      </right>
      <top/>
      <bottom style="medium">
        <color rgb="FFCCCCCC"/>
      </bottom>
      <diagonal/>
    </border>
    <border>
      <left/>
      <right/>
      <top style="medium">
        <color rgb="FFCCCCCC"/>
      </top>
      <bottom/>
      <diagonal/>
    </border>
    <border>
      <left style="medium">
        <color rgb="FFCCCCCC"/>
      </left>
      <right style="medium">
        <color rgb="FFCCCCCC"/>
      </right>
      <top/>
      <bottom/>
      <diagonal/>
    </border>
    <border>
      <left/>
      <right/>
      <top/>
      <bottom style="medium">
        <color rgb="FFCCCCCC"/>
      </bottom>
      <diagonal/>
    </border>
    <border>
      <left style="medium">
        <color rgb="FFCCCCCC"/>
      </left>
      <right style="medium">
        <color rgb="FFCCCCCC"/>
      </right>
      <top style="medium">
        <color rgb="FFCCCCCC"/>
      </top>
      <bottom style="double">
        <color rgb="FFC0C0C0"/>
      </bottom>
      <diagonal/>
    </border>
    <border>
      <left/>
      <right/>
      <top style="medium">
        <color rgb="FFCCCCCC"/>
      </top>
      <bottom style="double">
        <color rgb="FFC0C0C0"/>
      </bottom>
      <diagonal/>
    </border>
    <border>
      <left/>
      <right style="medium">
        <color rgb="FFCCCCCC"/>
      </right>
      <top style="medium">
        <color rgb="FFCCCCCC"/>
      </top>
      <bottom style="double">
        <color rgb="FFC0C0C0"/>
      </bottom>
      <diagonal/>
    </border>
    <border>
      <left/>
      <right/>
      <top/>
      <bottom style="hair">
        <color indexed="64"/>
      </bottom>
      <diagonal/>
    </border>
  </borders>
  <cellStyleXfs count="4">
    <xf numFmtId="0" fontId="0" fillId="0" borderId="0"/>
    <xf numFmtId="0" fontId="1" fillId="0" borderId="0" applyNumberFormat="0" applyFill="0" applyBorder="0" applyAlignment="0" applyProtection="0"/>
    <xf numFmtId="43" fontId="5" fillId="0" borderId="0" applyFont="0" applyFill="0" applyBorder="0" applyAlignment="0" applyProtection="0"/>
    <xf numFmtId="44" fontId="5" fillId="0" borderId="0" applyFont="0" applyFill="0" applyBorder="0" applyAlignment="0" applyProtection="0"/>
  </cellStyleXfs>
  <cellXfs count="320">
    <xf numFmtId="0" fontId="0" fillId="0" borderId="0" xfId="0"/>
    <xf numFmtId="0" fontId="3" fillId="0" borderId="0" xfId="0" applyFont="1" applyAlignment="1">
      <alignment wrapText="1"/>
    </xf>
    <xf numFmtId="0" fontId="4" fillId="0" borderId="0" xfId="0" applyFont="1" applyAlignment="1">
      <alignment vertical="center" wrapText="1"/>
    </xf>
    <xf numFmtId="0" fontId="2" fillId="0" borderId="0" xfId="0" applyFont="1" applyAlignment="1">
      <alignment vertical="center" wrapText="1"/>
    </xf>
    <xf numFmtId="43" fontId="7" fillId="0" borderId="1" xfId="2"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6" borderId="1" xfId="2" applyNumberFormat="1" applyFont="1" applyFill="1" applyBorder="1" applyAlignment="1">
      <alignment vertical="top" wrapText="1"/>
    </xf>
    <xf numFmtId="43" fontId="11" fillId="6" borderId="1" xfId="2" applyFont="1" applyFill="1" applyBorder="1" applyAlignment="1">
      <alignment horizontal="center" vertical="center" wrapText="1"/>
    </xf>
    <xf numFmtId="0" fontId="7" fillId="4" borderId="1" xfId="0" applyFont="1" applyFill="1" applyBorder="1" applyAlignment="1">
      <alignment horizontal="center" vertical="center" wrapText="1"/>
    </xf>
    <xf numFmtId="166" fontId="11" fillId="0" borderId="1" xfId="2" applyNumberFormat="1" applyFont="1" applyFill="1" applyBorder="1" applyAlignment="1">
      <alignment vertical="center" wrapText="1"/>
    </xf>
    <xf numFmtId="0" fontId="11" fillId="0" borderId="1" xfId="0" applyFont="1" applyFill="1" applyBorder="1" applyAlignment="1">
      <alignment horizontal="right" vertical="center" wrapText="1"/>
    </xf>
    <xf numFmtId="0" fontId="11" fillId="0" borderId="1" xfId="0" applyFont="1" applyFill="1" applyBorder="1" applyAlignment="1">
      <alignment vertical="center" wrapText="1"/>
    </xf>
    <xf numFmtId="166" fontId="7" fillId="0" borderId="1" xfId="2" applyNumberFormat="1" applyFont="1" applyFill="1" applyBorder="1" applyAlignment="1">
      <alignment vertical="center" wrapText="1"/>
    </xf>
    <xf numFmtId="37" fontId="11" fillId="0" borderId="1" xfId="2" applyNumberFormat="1" applyFont="1" applyFill="1" applyBorder="1" applyAlignment="1">
      <alignment vertical="center" wrapText="1"/>
    </xf>
    <xf numFmtId="43" fontId="7" fillId="0" borderId="1" xfId="2" applyFont="1" applyFill="1" applyBorder="1" applyAlignment="1">
      <alignment vertical="center" wrapText="1"/>
    </xf>
    <xf numFmtId="0" fontId="11" fillId="0" borderId="1" xfId="0" quotePrefix="1" applyFont="1" applyFill="1" applyBorder="1" applyAlignment="1">
      <alignment vertical="center" wrapText="1"/>
    </xf>
    <xf numFmtId="0" fontId="6" fillId="0" borderId="1" xfId="0" applyFont="1" applyFill="1" applyBorder="1" applyAlignment="1">
      <alignment vertical="center" wrapText="1"/>
    </xf>
    <xf numFmtId="166" fontId="6" fillId="0" borderId="1" xfId="2" applyNumberFormat="1" applyFont="1" applyFill="1" applyBorder="1" applyAlignment="1">
      <alignment vertical="center" wrapText="1"/>
    </xf>
    <xf numFmtId="166" fontId="11" fillId="0" borderId="1" xfId="2" applyNumberFormat="1" applyFont="1" applyFill="1" applyBorder="1" applyAlignment="1">
      <alignment wrapText="1"/>
    </xf>
    <xf numFmtId="43" fontId="11" fillId="6" borderId="1" xfId="2" applyFont="1" applyFill="1" applyBorder="1" applyAlignment="1">
      <alignment vertical="center" wrapText="1"/>
    </xf>
    <xf numFmtId="0" fontId="6"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5" xfId="0" applyFont="1" applyFill="1" applyBorder="1" applyAlignment="1">
      <alignment horizontal="left" vertical="center" wrapText="1"/>
    </xf>
    <xf numFmtId="166" fontId="11" fillId="0" borderId="2" xfId="2" applyNumberFormat="1" applyFont="1" applyFill="1" applyBorder="1" applyAlignment="1">
      <alignment vertical="center" wrapText="1"/>
    </xf>
    <xf numFmtId="166" fontId="11" fillId="0" borderId="1" xfId="2"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0" fontId="13" fillId="0" borderId="1" xfId="1" applyFont="1" applyBorder="1" applyAlignment="1">
      <alignment wrapText="1"/>
    </xf>
    <xf numFmtId="49" fontId="11" fillId="0" borderId="1" xfId="0" applyNumberFormat="1" applyFont="1" applyFill="1" applyBorder="1" applyAlignment="1" applyProtection="1">
      <alignment horizontal="left" vertical="center" wrapText="1"/>
      <protection locked="0"/>
    </xf>
    <xf numFmtId="0" fontId="11" fillId="0" borderId="0"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1" fillId="0" borderId="5" xfId="0" applyFont="1" applyFill="1" applyBorder="1" applyAlignment="1">
      <alignment vertical="center" wrapText="1"/>
    </xf>
    <xf numFmtId="0" fontId="16" fillId="0" borderId="1" xfId="0" applyFont="1" applyBorder="1" applyAlignment="1">
      <alignment vertical="center" wrapText="1"/>
    </xf>
    <xf numFmtId="0" fontId="16" fillId="0" borderId="1" xfId="0" applyFont="1" applyBorder="1" applyAlignment="1">
      <alignment horizontal="center" vertical="center" wrapText="1"/>
    </xf>
    <xf numFmtId="0" fontId="13" fillId="0" borderId="1" xfId="1" applyFont="1" applyFill="1" applyBorder="1" applyAlignment="1">
      <alignment horizontal="left" vertical="center" wrapText="1"/>
    </xf>
    <xf numFmtId="0" fontId="11" fillId="4" borderId="1" xfId="0" applyFont="1" applyFill="1" applyBorder="1" applyAlignment="1">
      <alignment horizontal="left" vertical="center" wrapText="1"/>
    </xf>
    <xf numFmtId="0" fontId="11" fillId="4" borderId="1" xfId="0" applyFont="1" applyFill="1" applyBorder="1" applyAlignment="1">
      <alignment horizontal="right" vertical="center" wrapText="1"/>
    </xf>
    <xf numFmtId="0" fontId="11" fillId="4" borderId="1" xfId="0" applyFont="1" applyFill="1" applyBorder="1" applyAlignment="1">
      <alignment vertical="center" wrapText="1"/>
    </xf>
    <xf numFmtId="166" fontId="11" fillId="4" borderId="1" xfId="2" applyNumberFormat="1" applyFont="1" applyFill="1" applyBorder="1" applyAlignment="1">
      <alignment vertical="center" wrapText="1"/>
    </xf>
    <xf numFmtId="0" fontId="11" fillId="4" borderId="1" xfId="0" applyFont="1" applyFill="1" applyBorder="1" applyAlignment="1">
      <alignment horizontal="center" vertical="center" wrapText="1"/>
    </xf>
    <xf numFmtId="0" fontId="15" fillId="4" borderId="1" xfId="0" applyFont="1" applyFill="1" applyBorder="1" applyAlignment="1">
      <alignment horizontal="left" vertical="center" wrapText="1"/>
    </xf>
    <xf numFmtId="49" fontId="11" fillId="4" borderId="1" xfId="0" applyNumberFormat="1" applyFont="1" applyFill="1" applyBorder="1" applyAlignment="1" applyProtection="1">
      <alignment horizontal="left" vertical="center" wrapText="1"/>
      <protection locked="0"/>
    </xf>
    <xf numFmtId="0" fontId="10" fillId="0" borderId="1" xfId="0" applyFont="1" applyFill="1" applyBorder="1" applyAlignment="1">
      <alignment vertical="center" wrapText="1"/>
    </xf>
    <xf numFmtId="0" fontId="17" fillId="0" borderId="1" xfId="0" applyFont="1" applyBorder="1" applyAlignment="1">
      <alignment vertical="center" wrapText="1"/>
    </xf>
    <xf numFmtId="0" fontId="17" fillId="0" borderId="1" xfId="0" applyFont="1" applyBorder="1" applyAlignment="1">
      <alignment horizontal="center" vertical="center" wrapText="1"/>
    </xf>
    <xf numFmtId="166" fontId="11" fillId="4" borderId="1" xfId="2" applyNumberFormat="1" applyFont="1" applyFill="1" applyBorder="1" applyAlignment="1">
      <alignment horizontal="left"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0" borderId="1" xfId="0" applyNumberFormat="1" applyFont="1" applyBorder="1" applyAlignment="1">
      <alignment horizontal="center" vertical="center" wrapText="1"/>
    </xf>
    <xf numFmtId="0" fontId="17" fillId="0" borderId="1" xfId="0" applyFont="1" applyBorder="1" applyAlignment="1">
      <alignment horizontal="left" vertical="center" wrapText="1"/>
    </xf>
    <xf numFmtId="49" fontId="11" fillId="0" borderId="1" xfId="0" applyNumberFormat="1" applyFont="1" applyFill="1" applyBorder="1" applyAlignment="1">
      <alignment horizontal="center" vertical="center" wrapText="1"/>
    </xf>
    <xf numFmtId="9" fontId="17" fillId="0" borderId="1" xfId="0" applyNumberFormat="1" applyFont="1" applyBorder="1" applyAlignment="1">
      <alignment horizontal="left" vertical="center" wrapText="1"/>
    </xf>
    <xf numFmtId="49" fontId="17" fillId="0" borderId="1" xfId="0" applyNumberFormat="1" applyFont="1" applyBorder="1" applyAlignment="1" applyProtection="1">
      <alignment horizontal="left" vertical="center" wrapText="1"/>
      <protection locked="0"/>
    </xf>
    <xf numFmtId="0" fontId="7" fillId="4" borderId="1" xfId="0" applyFont="1" applyFill="1" applyBorder="1" applyAlignment="1">
      <alignment vertical="center" wrapText="1"/>
    </xf>
    <xf numFmtId="166" fontId="11" fillId="0" borderId="1" xfId="2" applyNumberFormat="1" applyFont="1" applyFill="1" applyBorder="1" applyAlignment="1">
      <alignment horizontal="right" vertical="center" wrapText="1"/>
    </xf>
    <xf numFmtId="166" fontId="11" fillId="0" borderId="0" xfId="2" applyNumberFormat="1" applyFont="1" applyFill="1" applyBorder="1" applyAlignment="1">
      <alignment horizontal="left" vertical="center" wrapText="1"/>
    </xf>
    <xf numFmtId="0" fontId="18" fillId="0" borderId="1" xfId="0" applyFont="1" applyBorder="1" applyAlignment="1">
      <alignment horizontal="center" vertical="center" wrapText="1"/>
    </xf>
    <xf numFmtId="0" fontId="11" fillId="0" borderId="0" xfId="0" applyFont="1" applyBorder="1" applyAlignment="1">
      <alignment wrapText="1"/>
    </xf>
    <xf numFmtId="0" fontId="18" fillId="0" borderId="1" xfId="0" applyFont="1" applyFill="1" applyBorder="1" applyAlignment="1">
      <alignment horizontal="center" vertical="center" wrapText="1"/>
    </xf>
    <xf numFmtId="166" fontId="11" fillId="6" borderId="1" xfId="2" applyNumberFormat="1" applyFont="1" applyFill="1" applyBorder="1" applyAlignment="1">
      <alignment vertical="center" wrapText="1"/>
    </xf>
    <xf numFmtId="166" fontId="11" fillId="0" borderId="1" xfId="0" applyNumberFormat="1" applyFont="1" applyFill="1" applyBorder="1" applyAlignment="1">
      <alignment vertical="center" wrapText="1"/>
    </xf>
    <xf numFmtId="0" fontId="10" fillId="4" borderId="1" xfId="0" applyFont="1" applyFill="1" applyBorder="1" applyAlignment="1">
      <alignment vertical="center" wrapText="1"/>
    </xf>
    <xf numFmtId="166" fontId="11" fillId="0" borderId="1" xfId="2" quotePrefix="1" applyNumberFormat="1" applyFont="1" applyFill="1" applyBorder="1" applyAlignment="1">
      <alignment vertical="center" wrapText="1"/>
    </xf>
    <xf numFmtId="166" fontId="11" fillId="0" borderId="0" xfId="2" applyNumberFormat="1" applyFont="1" applyFill="1" applyBorder="1" applyAlignment="1">
      <alignment vertical="center" wrapText="1"/>
    </xf>
    <xf numFmtId="0" fontId="19" fillId="0" borderId="1" xfId="0" applyFont="1" applyFill="1" applyBorder="1" applyAlignment="1">
      <alignment horizontal="center" vertical="center" wrapText="1"/>
    </xf>
    <xf numFmtId="1" fontId="11" fillId="0" borderId="1" xfId="2" applyNumberFormat="1" applyFont="1" applyFill="1" applyBorder="1" applyAlignment="1">
      <alignment vertical="center" wrapText="1"/>
    </xf>
    <xf numFmtId="0" fontId="15" fillId="0" borderId="1" xfId="0" applyFont="1" applyFill="1" applyBorder="1" applyAlignment="1">
      <alignment vertical="center" wrapText="1"/>
    </xf>
    <xf numFmtId="49" fontId="11" fillId="0" borderId="1" xfId="0" applyNumberFormat="1" applyFont="1" applyFill="1" applyBorder="1" applyAlignment="1" applyProtection="1">
      <alignment vertical="center" wrapText="1"/>
      <protection locked="0"/>
    </xf>
    <xf numFmtId="0" fontId="11" fillId="0" borderId="0" xfId="0" applyFont="1" applyFill="1" applyBorder="1" applyAlignment="1">
      <alignment vertical="center" wrapText="1"/>
    </xf>
    <xf numFmtId="0" fontId="15" fillId="4" borderId="1" xfId="0" applyFont="1" applyFill="1" applyBorder="1" applyAlignment="1">
      <alignment vertical="center" wrapText="1"/>
    </xf>
    <xf numFmtId="49" fontId="11" fillId="4" borderId="1" xfId="0" applyNumberFormat="1" applyFont="1" applyFill="1" applyBorder="1" applyAlignment="1" applyProtection="1">
      <alignment vertical="center" wrapText="1"/>
      <protection locked="0"/>
    </xf>
    <xf numFmtId="0" fontId="20"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pplyProtection="1">
      <alignment vertical="center" wrapText="1"/>
      <protection locked="0"/>
    </xf>
    <xf numFmtId="0" fontId="6" fillId="0" borderId="0"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6" fillId="0" borderId="1" xfId="0" applyFont="1" applyBorder="1" applyAlignment="1">
      <alignment vertical="center"/>
    </xf>
    <xf numFmtId="0" fontId="6" fillId="4" borderId="1" xfId="0" applyFont="1" applyFill="1" applyBorder="1" applyAlignment="1">
      <alignment vertical="center" wrapText="1"/>
    </xf>
    <xf numFmtId="0" fontId="16" fillId="4" borderId="1" xfId="0" applyFont="1" applyFill="1" applyBorder="1" applyAlignment="1">
      <alignment vertical="center"/>
    </xf>
    <xf numFmtId="0" fontId="13" fillId="0" borderId="1" xfId="1" applyFont="1" applyFill="1" applyBorder="1" applyAlignment="1">
      <alignment wrapText="1"/>
    </xf>
    <xf numFmtId="0" fontId="11" fillId="0" borderId="2" xfId="0" applyFont="1" applyFill="1" applyBorder="1" applyAlignment="1">
      <alignment horizontal="center" vertical="center" wrapText="1"/>
    </xf>
    <xf numFmtId="0" fontId="11" fillId="0" borderId="2" xfId="0" applyFont="1" applyFill="1" applyBorder="1" applyAlignment="1">
      <alignment vertical="center" wrapText="1"/>
    </xf>
    <xf numFmtId="0" fontId="11" fillId="0" borderId="1" xfId="0" applyFont="1" applyBorder="1" applyAlignment="1">
      <alignment vertical="center" wrapText="1"/>
    </xf>
    <xf numFmtId="49" fontId="17" fillId="0" borderId="1" xfId="0" applyNumberFormat="1" applyFont="1" applyBorder="1" applyAlignment="1" applyProtection="1">
      <alignment vertical="center" wrapText="1"/>
      <protection locked="0"/>
    </xf>
    <xf numFmtId="0" fontId="13" fillId="4" borderId="1" xfId="1" applyFont="1" applyFill="1" applyBorder="1" applyAlignment="1">
      <alignment wrapText="1"/>
    </xf>
    <xf numFmtId="49" fontId="17" fillId="4" borderId="1" xfId="0" applyNumberFormat="1" applyFont="1" applyFill="1" applyBorder="1" applyAlignment="1" applyProtection="1">
      <alignment vertical="center" wrapText="1"/>
      <protection locked="0"/>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13" fillId="0" borderId="1" xfId="1" applyFont="1" applyFill="1" applyBorder="1" applyAlignment="1">
      <alignment vertical="center" wrapText="1"/>
    </xf>
    <xf numFmtId="0" fontId="11" fillId="0" borderId="0" xfId="0" applyFont="1" applyFill="1" applyBorder="1" applyAlignment="1">
      <alignment horizontal="center" vertical="center" wrapText="1"/>
    </xf>
    <xf numFmtId="0" fontId="11" fillId="4" borderId="0" xfId="0" applyFont="1" applyFill="1" applyBorder="1" applyAlignment="1">
      <alignment vertical="center" wrapText="1"/>
    </xf>
    <xf numFmtId="0" fontId="11" fillId="0" borderId="1" xfId="0" applyFont="1" applyBorder="1" applyAlignment="1">
      <alignment horizontal="left" vertical="center" wrapText="1"/>
    </xf>
    <xf numFmtId="0" fontId="11" fillId="0" borderId="0" xfId="0" applyFont="1" applyAlignment="1">
      <alignment horizontal="justify" vertical="center" wrapText="1"/>
    </xf>
    <xf numFmtId="166" fontId="11" fillId="0" borderId="7" xfId="2" applyNumberFormat="1" applyFont="1" applyFill="1" applyBorder="1" applyAlignment="1">
      <alignment vertical="center" wrapText="1"/>
    </xf>
    <xf numFmtId="166" fontId="11" fillId="4" borderId="7" xfId="2" applyNumberFormat="1" applyFont="1" applyFill="1" applyBorder="1" applyAlignment="1">
      <alignment vertical="center" wrapText="1"/>
    </xf>
    <xf numFmtId="0" fontId="11" fillId="4" borderId="2" xfId="0" applyFont="1" applyFill="1" applyBorder="1" applyAlignment="1">
      <alignment vertical="center" wrapText="1"/>
    </xf>
    <xf numFmtId="0" fontId="11" fillId="0" borderId="0" xfId="0" applyFont="1" applyAlignment="1">
      <alignment wrapText="1"/>
    </xf>
    <xf numFmtId="0" fontId="11" fillId="0" borderId="1" xfId="0" applyFont="1" applyBorder="1" applyAlignment="1">
      <alignment horizontal="justify" vertical="center" wrapText="1"/>
    </xf>
    <xf numFmtId="0" fontId="11" fillId="0" borderId="1" xfId="0" applyFont="1" applyBorder="1" applyAlignment="1">
      <alignment wrapText="1"/>
    </xf>
    <xf numFmtId="166" fontId="11" fillId="0" borderId="1" xfId="2" applyNumberFormat="1" applyFont="1" applyBorder="1" applyAlignment="1">
      <alignment vertical="center" wrapText="1"/>
    </xf>
    <xf numFmtId="166" fontId="11" fillId="0" borderId="1" xfId="2" applyNumberFormat="1" applyFont="1" applyBorder="1" applyAlignment="1">
      <alignment wrapText="1"/>
    </xf>
    <xf numFmtId="0" fontId="16" fillId="0" borderId="1" xfId="0" applyFont="1" applyFill="1" applyBorder="1" applyAlignment="1">
      <alignment horizontal="center" vertical="center" wrapText="1"/>
    </xf>
    <xf numFmtId="0" fontId="11" fillId="0" borderId="3" xfId="0" applyFont="1" applyBorder="1" applyAlignment="1">
      <alignment wrapText="1"/>
    </xf>
    <xf numFmtId="166" fontId="19" fillId="0" borderId="1" xfId="2" applyNumberFormat="1" applyFont="1" applyFill="1" applyBorder="1" applyAlignment="1">
      <alignment wrapText="1"/>
    </xf>
    <xf numFmtId="0" fontId="11" fillId="0" borderId="1" xfId="0" applyFont="1" applyFill="1" applyBorder="1" applyAlignment="1">
      <alignment horizontal="justify" vertical="center" wrapText="1"/>
    </xf>
    <xf numFmtId="0" fontId="6" fillId="4" borderId="1" xfId="0" applyFont="1" applyFill="1" applyBorder="1" applyAlignment="1">
      <alignment wrapText="1"/>
    </xf>
    <xf numFmtId="166" fontId="6" fillId="4" borderId="1" xfId="2" applyNumberFormat="1" applyFont="1" applyFill="1" applyBorder="1" applyAlignment="1">
      <alignment wrapText="1"/>
    </xf>
    <xf numFmtId="0" fontId="11" fillId="4" borderId="1" xfId="0" applyFont="1" applyFill="1" applyBorder="1" applyAlignment="1">
      <alignment horizontal="justify" vertical="center" wrapText="1"/>
    </xf>
    <xf numFmtId="166" fontId="17" fillId="0" borderId="1" xfId="2" applyNumberFormat="1" applyFont="1" applyFill="1" applyBorder="1" applyAlignment="1">
      <alignment vertical="center" wrapText="1"/>
    </xf>
    <xf numFmtId="0" fontId="15" fillId="0" borderId="0" xfId="0" applyFont="1" applyFill="1" applyBorder="1" applyAlignment="1">
      <alignment vertical="center" wrapText="1"/>
    </xf>
    <xf numFmtId="49" fontId="11" fillId="0" borderId="0" xfId="0" applyNumberFormat="1" applyFont="1" applyFill="1" applyBorder="1" applyAlignment="1" applyProtection="1">
      <alignment vertical="center" wrapText="1"/>
      <protection locked="0"/>
    </xf>
    <xf numFmtId="0" fontId="11" fillId="5" borderId="0" xfId="0" applyFont="1" applyFill="1" applyBorder="1" applyAlignment="1">
      <alignment vertical="center" wrapText="1"/>
    </xf>
    <xf numFmtId="166" fontId="11" fillId="5" borderId="0" xfId="2" applyNumberFormat="1" applyFont="1" applyFill="1" applyBorder="1" applyAlignment="1">
      <alignment vertical="center" wrapText="1"/>
    </xf>
    <xf numFmtId="0" fontId="11" fillId="5" borderId="0" xfId="0" applyFont="1" applyFill="1" applyBorder="1" applyAlignment="1">
      <alignment horizontal="center" vertical="center" wrapText="1"/>
    </xf>
    <xf numFmtId="0" fontId="15" fillId="5" borderId="0" xfId="0" applyFont="1" applyFill="1" applyBorder="1" applyAlignment="1">
      <alignment vertical="center" wrapText="1"/>
    </xf>
    <xf numFmtId="49" fontId="11" fillId="5" borderId="0" xfId="0" applyNumberFormat="1" applyFont="1" applyFill="1" applyBorder="1" applyAlignment="1" applyProtection="1">
      <alignment vertical="center" wrapText="1"/>
      <protection locked="0"/>
    </xf>
    <xf numFmtId="0" fontId="19" fillId="0" borderId="1" xfId="0" applyFont="1" applyFill="1" applyBorder="1" applyAlignment="1">
      <alignment wrapText="1"/>
    </xf>
    <xf numFmtId="3" fontId="11" fillId="0" borderId="1" xfId="0" applyNumberFormat="1" applyFont="1" applyFill="1" applyBorder="1" applyAlignment="1">
      <alignment horizontal="right" vertical="center" wrapText="1"/>
    </xf>
    <xf numFmtId="168" fontId="11" fillId="0" borderId="1" xfId="0" applyNumberFormat="1" applyFont="1" applyFill="1" applyBorder="1" applyAlignment="1">
      <alignment vertical="center" wrapText="1"/>
    </xf>
    <xf numFmtId="166" fontId="11" fillId="0" borderId="1" xfId="0" applyNumberFormat="1" applyFont="1" applyFill="1" applyBorder="1" applyAlignment="1">
      <alignment horizontal="left" vertical="center" wrapText="1"/>
    </xf>
    <xf numFmtId="168" fontId="11" fillId="0" borderId="1" xfId="0" applyNumberFormat="1" applyFont="1" applyFill="1" applyBorder="1" applyAlignment="1">
      <alignment horizontal="left" vertical="center" wrapText="1"/>
    </xf>
    <xf numFmtId="168" fontId="11" fillId="0" borderId="1" xfId="2" applyNumberFormat="1" applyFont="1" applyFill="1" applyBorder="1" applyAlignment="1">
      <alignment vertical="center" wrapText="1"/>
    </xf>
    <xf numFmtId="167" fontId="22" fillId="5" borderId="0" xfId="3" applyNumberFormat="1" applyFont="1" applyFill="1" applyBorder="1" applyAlignment="1">
      <alignment vertical="center" wrapText="1"/>
    </xf>
    <xf numFmtId="0" fontId="23" fillId="0" borderId="13" xfId="0" applyFont="1" applyBorder="1" applyAlignment="1">
      <alignment vertical="top"/>
    </xf>
    <xf numFmtId="0" fontId="23" fillId="0" borderId="13" xfId="0" applyFont="1" applyBorder="1" applyAlignment="1">
      <alignment horizontal="center" vertical="top"/>
    </xf>
    <xf numFmtId="169" fontId="23" fillId="0" borderId="13" xfId="0" applyNumberFormat="1" applyFont="1" applyBorder="1" applyAlignment="1">
      <alignment horizontal="right" vertical="top"/>
    </xf>
    <xf numFmtId="169" fontId="28" fillId="9" borderId="13" xfId="0" applyNumberFormat="1" applyFont="1" applyFill="1" applyBorder="1" applyAlignment="1">
      <alignment horizontal="right" vertical="top"/>
    </xf>
    <xf numFmtId="169" fontId="28" fillId="7" borderId="13" xfId="0" applyNumberFormat="1" applyFont="1" applyFill="1" applyBorder="1" applyAlignment="1">
      <alignment horizontal="right" vertical="top"/>
    </xf>
    <xf numFmtId="169" fontId="28" fillId="10" borderId="13" xfId="0" applyNumberFormat="1" applyFont="1" applyFill="1" applyBorder="1" applyAlignment="1">
      <alignment horizontal="right" vertical="top"/>
    </xf>
    <xf numFmtId="4" fontId="28" fillId="11" borderId="0" xfId="0" applyNumberFormat="1" applyFont="1" applyFill="1" applyAlignment="1"/>
    <xf numFmtId="169" fontId="28" fillId="12" borderId="24" xfId="0" applyNumberFormat="1" applyFont="1" applyFill="1" applyBorder="1" applyAlignment="1">
      <alignment horizontal="right" vertical="top"/>
    </xf>
    <xf numFmtId="43" fontId="33" fillId="0" borderId="0" xfId="2" applyFont="1" applyFill="1" applyBorder="1" applyAlignment="1">
      <alignment horizontal="center" vertical="center" wrapText="1"/>
    </xf>
    <xf numFmtId="43" fontId="36" fillId="0" borderId="1" xfId="2" applyFont="1" applyFill="1" applyBorder="1" applyAlignment="1">
      <alignment vertical="center" wrapText="1"/>
    </xf>
    <xf numFmtId="43" fontId="36" fillId="0" borderId="1" xfId="2" applyFont="1" applyFill="1" applyBorder="1" applyAlignment="1">
      <alignment horizontal="left" vertical="center" wrapText="1"/>
    </xf>
    <xf numFmtId="43" fontId="37" fillId="0" borderId="1" xfId="2" applyFont="1" applyFill="1" applyBorder="1" applyAlignment="1">
      <alignment horizontal="center" vertical="center" wrapText="1"/>
    </xf>
    <xf numFmtId="43" fontId="33" fillId="0" borderId="1" xfId="2" applyFont="1" applyFill="1" applyBorder="1" applyAlignment="1">
      <alignment horizontal="center" vertical="center" wrapText="1"/>
    </xf>
    <xf numFmtId="0" fontId="37" fillId="0" borderId="1" xfId="0" applyFont="1" applyFill="1" applyBorder="1" applyAlignment="1">
      <alignment horizontal="left" vertical="center" wrapText="1"/>
    </xf>
    <xf numFmtId="43" fontId="38" fillId="0" borderId="1" xfId="2" applyFont="1" applyFill="1" applyBorder="1" applyAlignment="1">
      <alignment horizontal="center" vertical="center" wrapText="1"/>
    </xf>
    <xf numFmtId="43" fontId="33" fillId="0" borderId="1" xfId="2" applyFont="1" applyFill="1" applyBorder="1" applyAlignment="1" applyProtection="1">
      <alignment horizontal="center" vertical="center" wrapText="1"/>
      <protection locked="0"/>
    </xf>
    <xf numFmtId="43" fontId="37" fillId="6" borderId="1" xfId="2" applyFont="1" applyFill="1" applyBorder="1" applyAlignment="1">
      <alignment horizontal="center" vertical="top" wrapText="1"/>
    </xf>
    <xf numFmtId="43" fontId="35" fillId="0" borderId="1" xfId="2" applyFont="1" applyFill="1" applyBorder="1" applyAlignment="1">
      <alignment horizontal="center" vertical="center" wrapText="1"/>
    </xf>
    <xf numFmtId="0" fontId="37" fillId="6" borderId="1" xfId="2" applyNumberFormat="1" applyFont="1" applyFill="1" applyBorder="1" applyAlignment="1">
      <alignment vertical="top" wrapText="1"/>
    </xf>
    <xf numFmtId="43" fontId="37" fillId="0" borderId="1" xfId="2" applyFont="1" applyFill="1" applyBorder="1" applyAlignment="1">
      <alignment vertical="center" wrapText="1"/>
    </xf>
    <xf numFmtId="43" fontId="37" fillId="6" borderId="1" xfId="2" applyFont="1" applyFill="1" applyBorder="1" applyAlignment="1">
      <alignment horizontal="right" vertical="top" wrapText="1"/>
    </xf>
    <xf numFmtId="43" fontId="37" fillId="6" borderId="1" xfId="2" applyFont="1" applyFill="1" applyBorder="1" applyAlignment="1">
      <alignment horizontal="center" vertical="center" wrapText="1"/>
    </xf>
    <xf numFmtId="43" fontId="33" fillId="6" borderId="1" xfId="2" applyFont="1" applyFill="1" applyBorder="1" applyAlignment="1">
      <alignment horizontal="right" vertical="top" wrapText="1"/>
    </xf>
    <xf numFmtId="43" fontId="37" fillId="0" borderId="0" xfId="2" applyFont="1" applyFill="1" applyBorder="1" applyAlignment="1">
      <alignment horizontal="center" vertical="center" wrapText="1"/>
    </xf>
    <xf numFmtId="43" fontId="37" fillId="0" borderId="0" xfId="2" applyFont="1" applyBorder="1" applyAlignment="1">
      <alignment wrapText="1"/>
    </xf>
    <xf numFmtId="43" fontId="37" fillId="0" borderId="0" xfId="2" applyFont="1" applyBorder="1" applyAlignment="1">
      <alignment horizontal="center" wrapText="1"/>
    </xf>
    <xf numFmtId="43" fontId="37" fillId="0" borderId="0" xfId="2" applyFont="1" applyAlignment="1">
      <alignment wrapText="1"/>
    </xf>
    <xf numFmtId="43" fontId="37" fillId="0" borderId="0" xfId="2" applyFont="1" applyAlignment="1">
      <alignment horizontal="center" wrapText="1"/>
    </xf>
    <xf numFmtId="0" fontId="33" fillId="4" borderId="1" xfId="2" applyNumberFormat="1" applyFont="1" applyFill="1" applyBorder="1" applyAlignment="1">
      <alignment horizontal="center" vertical="center" wrapText="1"/>
    </xf>
    <xf numFmtId="0" fontId="37" fillId="0" borderId="1" xfId="2" applyNumberFormat="1" applyFont="1" applyFill="1" applyBorder="1" applyAlignment="1">
      <alignment horizontal="center" vertical="center" wrapText="1"/>
    </xf>
    <xf numFmtId="0" fontId="37" fillId="0" borderId="0" xfId="2" applyNumberFormat="1" applyFont="1" applyBorder="1" applyAlignment="1">
      <alignment wrapText="1"/>
    </xf>
    <xf numFmtId="0" fontId="37" fillId="0" borderId="0" xfId="2" applyNumberFormat="1" applyFont="1" applyAlignment="1">
      <alignment wrapText="1"/>
    </xf>
    <xf numFmtId="0" fontId="37" fillId="6" borderId="1" xfId="2" applyNumberFormat="1" applyFont="1" applyFill="1" applyBorder="1" applyAlignment="1">
      <alignment horizontal="center" vertical="top" wrapText="1"/>
    </xf>
    <xf numFmtId="0" fontId="33" fillId="0" borderId="1" xfId="2" applyNumberFormat="1" applyFont="1" applyFill="1" applyBorder="1" applyAlignment="1">
      <alignment horizontal="center" vertical="center" wrapText="1"/>
    </xf>
    <xf numFmtId="0" fontId="33" fillId="0" borderId="0" xfId="2" applyNumberFormat="1" applyFont="1" applyFill="1" applyBorder="1" applyAlignment="1">
      <alignment horizontal="center" vertical="center" wrapText="1"/>
    </xf>
    <xf numFmtId="0" fontId="33" fillId="3" borderId="1" xfId="2" applyNumberFormat="1" applyFont="1" applyFill="1" applyBorder="1" applyAlignment="1">
      <alignment horizontal="center" vertical="center" wrapText="1"/>
    </xf>
    <xf numFmtId="0" fontId="34" fillId="2" borderId="1" xfId="0" applyNumberFormat="1" applyFont="1" applyFill="1" applyBorder="1" applyAlignment="1">
      <alignment horizontal="center" vertical="center" wrapText="1"/>
    </xf>
    <xf numFmtId="0" fontId="35" fillId="4" borderId="1" xfId="2" applyNumberFormat="1" applyFont="1" applyFill="1" applyBorder="1" applyAlignment="1">
      <alignment horizontal="center" vertical="center" wrapText="1"/>
    </xf>
    <xf numFmtId="0" fontId="33" fillId="4" borderId="1" xfId="2" applyNumberFormat="1" applyFont="1" applyFill="1" applyBorder="1" applyAlignment="1" applyProtection="1">
      <alignment horizontal="center" vertical="center" wrapText="1"/>
      <protection locked="0"/>
    </xf>
    <xf numFmtId="0" fontId="7" fillId="4" borderId="1" xfId="0" applyNumberFormat="1" applyFont="1" applyFill="1" applyBorder="1" applyAlignment="1">
      <alignment horizontal="center" vertical="center" wrapText="1"/>
    </xf>
    <xf numFmtId="0" fontId="7" fillId="4" borderId="1" xfId="2" applyNumberFormat="1" applyFont="1" applyFill="1" applyBorder="1" applyAlignment="1">
      <alignment horizontal="center" vertical="center" wrapText="1"/>
    </xf>
    <xf numFmtId="0" fontId="7" fillId="3" borderId="1"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7" fillId="4" borderId="1"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43" fontId="12" fillId="6" borderId="1" xfId="2" applyFont="1" applyFill="1" applyBorder="1" applyAlignment="1">
      <alignment horizontal="center" vertical="center" wrapText="1"/>
    </xf>
    <xf numFmtId="0" fontId="2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vertical="center" wrapText="1"/>
    </xf>
    <xf numFmtId="0" fontId="11" fillId="4" borderId="1" xfId="0" applyNumberFormat="1" applyFont="1" applyFill="1" applyBorder="1" applyAlignment="1">
      <alignment horizontal="right" vertical="center" wrapText="1"/>
    </xf>
    <xf numFmtId="0" fontId="11" fillId="0" borderId="1" xfId="0" applyNumberFormat="1" applyFont="1" applyFill="1" applyBorder="1" applyAlignment="1">
      <alignment horizontal="right" vertical="center" wrapText="1"/>
    </xf>
    <xf numFmtId="0" fontId="11" fillId="4" borderId="1" xfId="0" applyNumberFormat="1" applyFont="1" applyFill="1" applyBorder="1" applyAlignment="1">
      <alignment horizontal="left" vertical="center" wrapText="1"/>
    </xf>
    <xf numFmtId="0" fontId="14" fillId="0" borderId="1" xfId="0" applyNumberFormat="1" applyFont="1" applyFill="1" applyBorder="1" applyAlignment="1">
      <alignment horizontal="left" vertical="center" wrapText="1"/>
    </xf>
    <xf numFmtId="0" fontId="14" fillId="0" borderId="1" xfId="0" applyNumberFormat="1" applyFont="1" applyFill="1" applyBorder="1" applyAlignment="1">
      <alignment vertical="center" wrapText="1"/>
    </xf>
    <xf numFmtId="0" fontId="12" fillId="6" borderId="1" xfId="2" applyNumberFormat="1" applyFont="1" applyFill="1" applyBorder="1" applyAlignment="1">
      <alignment vertical="top" wrapText="1"/>
    </xf>
    <xf numFmtId="0" fontId="11" fillId="4" borderId="1" xfId="0" applyNumberFormat="1" applyFont="1" applyFill="1" applyBorder="1" applyAlignment="1">
      <alignment vertical="center" wrapText="1"/>
    </xf>
    <xf numFmtId="0" fontId="6" fillId="0" borderId="1" xfId="0" applyNumberFormat="1" applyFont="1" applyFill="1" applyBorder="1" applyAlignment="1">
      <alignment vertical="center" wrapText="1"/>
    </xf>
    <xf numFmtId="0" fontId="14" fillId="0" borderId="1" xfId="0" applyNumberFormat="1" applyFont="1" applyBorder="1" applyAlignment="1">
      <alignment wrapText="1"/>
    </xf>
    <xf numFmtId="0" fontId="11" fillId="0" borderId="1" xfId="0" applyNumberFormat="1" applyFont="1" applyBorder="1" applyAlignment="1">
      <alignment vertical="center" wrapText="1"/>
    </xf>
    <xf numFmtId="0" fontId="11" fillId="5" borderId="0"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7" fillId="0" borderId="1" xfId="2" applyNumberFormat="1" applyFont="1" applyFill="1" applyBorder="1" applyAlignment="1">
      <alignment horizontal="center" vertical="center" wrapText="1"/>
    </xf>
    <xf numFmtId="0" fontId="11" fillId="0" borderId="1" xfId="0" quotePrefix="1" applyNumberFormat="1" applyFont="1" applyFill="1" applyBorder="1" applyAlignment="1">
      <alignment vertical="center" wrapText="1"/>
    </xf>
    <xf numFmtId="0" fontId="11" fillId="0" borderId="1" xfId="0" applyNumberFormat="1" applyFont="1" applyBorder="1" applyAlignment="1">
      <alignment horizontal="left" vertical="center" wrapText="1"/>
    </xf>
    <xf numFmtId="0" fontId="11" fillId="0" borderId="1" xfId="0" applyNumberFormat="1" applyFont="1" applyBorder="1" applyAlignment="1">
      <alignment wrapText="1"/>
    </xf>
    <xf numFmtId="0" fontId="6" fillId="4" borderId="1" xfId="0" applyNumberFormat="1" applyFont="1" applyFill="1" applyBorder="1" applyAlignment="1">
      <alignment wrapText="1"/>
    </xf>
    <xf numFmtId="0" fontId="17" fillId="0" borderId="1" xfId="0" applyNumberFormat="1" applyFont="1" applyFill="1" applyBorder="1" applyAlignment="1">
      <alignment vertical="center" wrapText="1"/>
    </xf>
    <xf numFmtId="49" fontId="11" fillId="4"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5" borderId="0"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9" fontId="16" fillId="0" borderId="1" xfId="0" applyNumberFormat="1" applyFont="1" applyBorder="1" applyAlignment="1">
      <alignment horizontal="center" vertical="center" wrapText="1"/>
    </xf>
    <xf numFmtId="9" fontId="16" fillId="4" borderId="1" xfId="0" applyNumberFormat="1" applyFont="1" applyFill="1" applyBorder="1" applyAlignment="1">
      <alignment horizontal="center" vertical="center" wrapText="1"/>
    </xf>
    <xf numFmtId="9" fontId="17" fillId="0" borderId="1" xfId="0" applyNumberFormat="1" applyFont="1" applyBorder="1" applyAlignment="1">
      <alignment horizontal="center" vertical="center" wrapText="1"/>
    </xf>
    <xf numFmtId="9" fontId="18" fillId="0" borderId="1" xfId="0" applyNumberFormat="1" applyFont="1" applyBorder="1" applyAlignment="1">
      <alignment horizontal="center" vertical="center" wrapText="1"/>
    </xf>
    <xf numFmtId="9" fontId="11" fillId="0" borderId="1" xfId="0" applyNumberFormat="1" applyFont="1" applyFill="1" applyBorder="1" applyAlignment="1">
      <alignment horizontal="center" vertical="center" wrapText="1"/>
    </xf>
    <xf numFmtId="9" fontId="11" fillId="0" borderId="2" xfId="0" applyNumberFormat="1"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9" fontId="17" fillId="0" borderId="1"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0" fontId="24" fillId="0" borderId="0" xfId="0" applyFont="1" applyAlignment="1">
      <alignment vertical="center"/>
    </xf>
    <xf numFmtId="0" fontId="25" fillId="0" borderId="0" xfId="0" applyFont="1" applyAlignment="1"/>
    <xf numFmtId="0" fontId="26" fillId="0" borderId="8" xfId="0" applyFont="1" applyBorder="1" applyAlignment="1">
      <alignment vertical="center"/>
    </xf>
    <xf numFmtId="0" fontId="23" fillId="0" borderId="8" xfId="0" applyFont="1" applyBorder="1" applyAlignment="1"/>
    <xf numFmtId="0" fontId="27" fillId="8" borderId="9" xfId="0" applyNumberFormat="1" applyFont="1" applyFill="1" applyBorder="1" applyAlignment="1">
      <alignment horizontal="center" vertical="center" wrapText="1"/>
    </xf>
    <xf numFmtId="0" fontId="0" fillId="0" borderId="0" xfId="0" applyNumberFormat="1" applyAlignment="1">
      <alignment vertical="center" wrapText="1"/>
    </xf>
    <xf numFmtId="0" fontId="31" fillId="0" borderId="1" xfId="0" applyFont="1" applyFill="1" applyBorder="1"/>
    <xf numFmtId="0" fontId="32" fillId="0" borderId="1" xfId="0" applyFont="1" applyFill="1" applyBorder="1" applyAlignment="1">
      <alignment horizontal="center" vertical="center" wrapText="1"/>
    </xf>
    <xf numFmtId="0" fontId="32" fillId="0" borderId="1" xfId="0" applyFont="1" applyFill="1" applyBorder="1" applyAlignment="1">
      <alignment wrapText="1"/>
    </xf>
    <xf numFmtId="0" fontId="32" fillId="0" borderId="1" xfId="0" applyFont="1" applyFill="1" applyBorder="1" applyAlignment="1">
      <alignment horizontal="center" wrapText="1"/>
    </xf>
    <xf numFmtId="0" fontId="31" fillId="0" borderId="0" xfId="0" applyFont="1" applyFill="1"/>
    <xf numFmtId="0" fontId="31" fillId="13" borderId="1" xfId="0" applyNumberFormat="1" applyFont="1" applyFill="1" applyBorder="1" applyAlignment="1">
      <alignment vertical="center"/>
    </xf>
    <xf numFmtId="0" fontId="30" fillId="13" borderId="1" xfId="0" applyNumberFormat="1" applyFont="1" applyFill="1" applyBorder="1" applyAlignment="1">
      <alignment horizontal="center" vertical="center" wrapText="1"/>
    </xf>
    <xf numFmtId="0" fontId="31" fillId="0" borderId="0" xfId="0" applyNumberFormat="1" applyFont="1" applyFill="1"/>
    <xf numFmtId="0" fontId="30" fillId="0" borderId="1" xfId="0" applyFont="1" applyFill="1" applyBorder="1" applyAlignment="1">
      <alignment horizontal="center" vertical="center" wrapText="1"/>
    </xf>
    <xf numFmtId="0" fontId="30" fillId="0" borderId="1" xfId="0" applyFont="1" applyFill="1" applyBorder="1" applyAlignment="1">
      <alignment wrapText="1"/>
    </xf>
    <xf numFmtId="0" fontId="30" fillId="0" borderId="1" xfId="0" applyFont="1" applyFill="1" applyBorder="1" applyAlignment="1">
      <alignment horizontal="center" wrapText="1"/>
    </xf>
    <xf numFmtId="164" fontId="30" fillId="0" borderId="1" xfId="0" applyNumberFormat="1" applyFont="1" applyFill="1" applyBorder="1" applyAlignment="1">
      <alignment horizontal="center" wrapText="1"/>
    </xf>
    <xf numFmtId="0" fontId="30"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 xfId="0" applyFont="1" applyFill="1" applyBorder="1" applyAlignment="1">
      <alignment horizontal="center"/>
    </xf>
    <xf numFmtId="165" fontId="32" fillId="0" borderId="1" xfId="0" applyNumberFormat="1" applyFont="1" applyFill="1" applyBorder="1"/>
    <xf numFmtId="165" fontId="32" fillId="0" borderId="1" xfId="0" applyNumberFormat="1" applyFont="1" applyFill="1" applyBorder="1" applyAlignment="1">
      <alignment horizontal="right"/>
    </xf>
    <xf numFmtId="0" fontId="40" fillId="0" borderId="1" xfId="0" applyFont="1" applyFill="1" applyBorder="1" applyAlignment="1">
      <alignment horizontal="center"/>
    </xf>
    <xf numFmtId="0" fontId="40" fillId="0" borderId="1" xfId="0" applyFont="1" applyFill="1" applyBorder="1" applyAlignment="1">
      <alignment horizontal="center" wrapText="1"/>
    </xf>
    <xf numFmtId="165" fontId="40" fillId="0" borderId="1" xfId="0" applyNumberFormat="1" applyFont="1" applyFill="1" applyBorder="1"/>
    <xf numFmtId="0" fontId="31" fillId="0" borderId="1" xfId="0" applyFont="1" applyFill="1" applyBorder="1" applyAlignment="1">
      <alignment horizontal="center" vertical="center"/>
    </xf>
    <xf numFmtId="0" fontId="31" fillId="0" borderId="1" xfId="0" applyFont="1" applyFill="1" applyBorder="1" applyAlignment="1">
      <alignment horizontal="center"/>
    </xf>
    <xf numFmtId="0" fontId="41" fillId="0" borderId="1" xfId="0" applyFont="1" applyFill="1" applyBorder="1" applyAlignment="1">
      <alignment wrapText="1"/>
    </xf>
    <xf numFmtId="165" fontId="32" fillId="0" borderId="1" xfId="0" applyNumberFormat="1" applyFont="1" applyFill="1" applyBorder="1" applyAlignment="1">
      <alignment horizontal="right" wrapText="1"/>
    </xf>
    <xf numFmtId="0" fontId="31" fillId="0" borderId="1" xfId="0" applyFont="1" applyFill="1" applyBorder="1" applyAlignment="1">
      <alignment vertical="center"/>
    </xf>
    <xf numFmtId="0" fontId="42" fillId="0" borderId="1" xfId="0" applyFont="1" applyBorder="1" applyAlignment="1">
      <alignment horizontal="center" wrapText="1"/>
    </xf>
    <xf numFmtId="0" fontId="31" fillId="0" borderId="1" xfId="0" applyFont="1" applyFill="1" applyBorder="1" applyAlignment="1">
      <alignment horizontal="center" wrapText="1"/>
    </xf>
    <xf numFmtId="0" fontId="30" fillId="0" borderId="1" xfId="0" applyFont="1" applyFill="1" applyBorder="1" applyAlignment="1">
      <alignment horizontal="left" vertical="center"/>
    </xf>
    <xf numFmtId="0" fontId="31" fillId="0" borderId="1" xfId="0" applyFont="1" applyFill="1" applyBorder="1" applyAlignment="1">
      <alignment wrapText="1"/>
    </xf>
    <xf numFmtId="0" fontId="43" fillId="4" borderId="1" xfId="0" applyFont="1" applyFill="1" applyBorder="1" applyAlignment="1">
      <alignment wrapText="1"/>
    </xf>
    <xf numFmtId="165" fontId="44" fillId="4" borderId="1" xfId="0" applyNumberFormat="1" applyFont="1" applyFill="1" applyBorder="1" applyAlignment="1">
      <alignment wrapText="1"/>
    </xf>
    <xf numFmtId="0" fontId="31" fillId="0" borderId="0" xfId="0" applyFont="1" applyFill="1" applyAlignment="1">
      <alignment wrapText="1"/>
    </xf>
    <xf numFmtId="0" fontId="31" fillId="0" borderId="0" xfId="0" applyFont="1" applyFill="1" applyAlignment="1">
      <alignment horizontal="center" vertical="center" wrapText="1"/>
    </xf>
    <xf numFmtId="165" fontId="32" fillId="0" borderId="0" xfId="0" applyNumberFormat="1" applyFont="1" applyFill="1"/>
    <xf numFmtId="0" fontId="39" fillId="0" borderId="0" xfId="0" applyFont="1" applyFill="1" applyAlignment="1">
      <alignment horizontal="center" vertical="center" wrapText="1"/>
    </xf>
    <xf numFmtId="0" fontId="32" fillId="0" borderId="0" xfId="0" applyFont="1" applyFill="1" applyAlignment="1">
      <alignment wrapText="1"/>
    </xf>
    <xf numFmtId="165" fontId="31" fillId="0" borderId="0" xfId="0" applyNumberFormat="1" applyFont="1" applyFill="1" applyAlignment="1">
      <alignment wrapText="1"/>
    </xf>
    <xf numFmtId="0" fontId="29" fillId="0" borderId="0" xfId="0" applyFont="1" applyFill="1" applyAlignment="1">
      <alignment wrapText="1"/>
    </xf>
    <xf numFmtId="0" fontId="29" fillId="0" borderId="0" xfId="0" applyFont="1" applyFill="1"/>
    <xf numFmtId="9" fontId="31" fillId="0" borderId="0" xfId="0" applyNumberFormat="1" applyFont="1" applyFill="1"/>
    <xf numFmtId="0" fontId="31" fillId="0" borderId="27" xfId="0" applyFont="1" applyFill="1" applyBorder="1" applyAlignment="1">
      <alignment wrapText="1"/>
    </xf>
    <xf numFmtId="0" fontId="32" fillId="0" borderId="6" xfId="0" applyFont="1" applyFill="1" applyBorder="1" applyAlignment="1">
      <alignment vertical="center"/>
    </xf>
    <xf numFmtId="165" fontId="32" fillId="0" borderId="6" xfId="0" applyNumberFormat="1" applyFont="1" applyFill="1" applyBorder="1" applyAlignment="1">
      <alignment vertical="center"/>
    </xf>
    <xf numFmtId="165" fontId="29" fillId="0" borderId="0" xfId="0" applyNumberFormat="1" applyFont="1" applyFill="1" applyAlignment="1">
      <alignment wrapText="1"/>
    </xf>
    <xf numFmtId="0" fontId="31" fillId="0" borderId="0" xfId="0" applyFont="1" applyFill="1" applyAlignment="1">
      <alignment horizontal="center" vertical="center"/>
    </xf>
    <xf numFmtId="0" fontId="11" fillId="0" borderId="0" xfId="0" applyFont="1" applyFill="1" applyBorder="1" applyAlignment="1">
      <alignment horizontal="left" vertical="center" wrapText="1"/>
    </xf>
    <xf numFmtId="0" fontId="27" fillId="8" borderId="9" xfId="0" applyNumberFormat="1" applyFont="1" applyFill="1" applyBorder="1" applyAlignment="1">
      <alignment horizontal="center" vertical="center" wrapText="1"/>
    </xf>
    <xf numFmtId="0" fontId="23" fillId="8" borderId="10" xfId="0" applyNumberFormat="1" applyFont="1" applyFill="1" applyBorder="1" applyAlignment="1">
      <alignment vertical="center" wrapText="1"/>
    </xf>
    <xf numFmtId="0" fontId="28" fillId="9" borderId="13" xfId="0" applyFont="1" applyFill="1" applyBorder="1" applyAlignment="1">
      <alignment vertical="top"/>
    </xf>
    <xf numFmtId="0" fontId="23" fillId="9" borderId="17" xfId="0" applyFont="1" applyFill="1" applyBorder="1" applyAlignment="1"/>
    <xf numFmtId="0" fontId="23" fillId="9" borderId="14" xfId="0" applyFont="1" applyFill="1" applyBorder="1" applyAlignment="1"/>
    <xf numFmtId="0" fontId="23" fillId="0" borderId="13" xfId="0" applyFont="1" applyBorder="1" applyAlignment="1">
      <alignment vertical="top"/>
    </xf>
    <xf numFmtId="0" fontId="23" fillId="0" borderId="14" xfId="0" applyFont="1" applyBorder="1" applyAlignment="1"/>
    <xf numFmtId="0" fontId="23" fillId="0" borderId="0" xfId="0" applyFont="1" applyAlignment="1">
      <alignment horizontal="center"/>
    </xf>
    <xf numFmtId="0" fontId="23" fillId="0" borderId="8" xfId="0" applyFont="1" applyBorder="1" applyAlignment="1">
      <alignment horizontal="center"/>
    </xf>
    <xf numFmtId="0" fontId="23" fillId="0" borderId="11" xfId="0" applyFont="1" applyBorder="1" applyAlignment="1">
      <alignment vertical="top" wrapText="1"/>
    </xf>
    <xf numFmtId="0" fontId="23" fillId="0" borderId="12" xfId="0" applyFont="1" applyBorder="1" applyAlignment="1">
      <alignment wrapText="1"/>
    </xf>
    <xf numFmtId="0" fontId="23" fillId="0" borderId="15" xfId="0" applyFont="1" applyBorder="1" applyAlignment="1">
      <alignment wrapText="1"/>
    </xf>
    <xf numFmtId="0" fontId="23" fillId="0" borderId="16" xfId="0" applyFont="1" applyBorder="1" applyAlignment="1">
      <alignment wrapText="1"/>
    </xf>
    <xf numFmtId="0" fontId="28" fillId="7" borderId="13" xfId="0" applyFont="1" applyFill="1" applyBorder="1" applyAlignment="1">
      <alignment vertical="top"/>
    </xf>
    <xf numFmtId="0" fontId="23" fillId="7" borderId="17" xfId="0" applyFont="1" applyFill="1" applyBorder="1" applyAlignment="1"/>
    <xf numFmtId="0" fontId="23" fillId="7" borderId="14" xfId="0" applyFont="1" applyFill="1" applyBorder="1" applyAlignment="1"/>
    <xf numFmtId="0" fontId="23" fillId="0" borderId="18" xfId="0" applyFont="1" applyBorder="1" applyAlignment="1">
      <alignment wrapText="1"/>
    </xf>
    <xf numFmtId="0" fontId="23" fillId="0" borderId="19" xfId="0" applyFont="1" applyBorder="1" applyAlignment="1">
      <alignment wrapText="1"/>
    </xf>
    <xf numFmtId="0" fontId="23" fillId="0" borderId="12" xfId="0" applyFont="1" applyBorder="1" applyAlignment="1">
      <alignment vertical="top" wrapText="1"/>
    </xf>
    <xf numFmtId="0" fontId="23" fillId="0" borderId="18" xfId="0" applyFont="1" applyBorder="1" applyAlignment="1">
      <alignment vertical="top" wrapText="1"/>
    </xf>
    <xf numFmtId="0" fontId="23" fillId="0" borderId="19" xfId="0" applyFont="1" applyBorder="1" applyAlignment="1">
      <alignment vertical="top" wrapText="1"/>
    </xf>
    <xf numFmtId="0" fontId="23" fillId="0" borderId="15" xfId="0" applyFont="1" applyBorder="1" applyAlignment="1">
      <alignment vertical="top" wrapText="1"/>
    </xf>
    <xf numFmtId="0" fontId="23" fillId="0" borderId="16" xfId="0" applyFont="1" applyBorder="1" applyAlignment="1">
      <alignment vertical="top" wrapText="1"/>
    </xf>
    <xf numFmtId="0" fontId="28" fillId="10" borderId="13" xfId="0" applyFont="1" applyFill="1" applyBorder="1" applyAlignment="1">
      <alignment vertical="top"/>
    </xf>
    <xf numFmtId="0" fontId="23" fillId="10" borderId="17" xfId="0" applyFont="1" applyFill="1" applyBorder="1" applyAlignment="1"/>
    <xf numFmtId="0" fontId="23" fillId="10" borderId="14" xfId="0" applyFont="1" applyFill="1" applyBorder="1" applyAlignment="1"/>
    <xf numFmtId="0" fontId="23" fillId="0" borderId="13" xfId="0" applyFont="1" applyBorder="1" applyAlignment="1">
      <alignment vertical="top" wrapText="1"/>
    </xf>
    <xf numFmtId="0" fontId="23" fillId="0" borderId="20" xfId="0" applyFont="1" applyBorder="1" applyAlignment="1"/>
    <xf numFmtId="0" fontId="23" fillId="0" borderId="12" xfId="0" applyFont="1" applyBorder="1" applyAlignment="1"/>
    <xf numFmtId="0" fontId="23" fillId="0" borderId="15" xfId="0" applyFont="1" applyBorder="1" applyAlignment="1"/>
    <xf numFmtId="0" fontId="23" fillId="0" borderId="16" xfId="0" applyFont="1" applyBorder="1" applyAlignment="1"/>
    <xf numFmtId="0" fontId="23" fillId="0" borderId="13" xfId="0" applyFont="1" applyBorder="1" applyAlignment="1">
      <alignment horizontal="center" vertical="top"/>
    </xf>
    <xf numFmtId="0" fontId="23" fillId="0" borderId="11" xfId="0" applyFont="1" applyBorder="1" applyAlignment="1">
      <alignment wrapText="1"/>
    </xf>
    <xf numFmtId="0" fontId="23" fillId="0" borderId="21" xfId="0" applyFont="1" applyBorder="1" applyAlignment="1">
      <alignment horizontal="left" vertical="top" wrapText="1"/>
    </xf>
    <xf numFmtId="0" fontId="23" fillId="0" borderId="12" xfId="0" applyFont="1" applyBorder="1" applyAlignment="1">
      <alignment horizontal="left" vertical="top" wrapText="1"/>
    </xf>
    <xf numFmtId="0" fontId="23" fillId="0" borderId="0" xfId="0" applyFont="1" applyBorder="1" applyAlignment="1">
      <alignment horizontal="left" vertical="top" wrapText="1"/>
    </xf>
    <xf numFmtId="0" fontId="23" fillId="0" borderId="19" xfId="0" applyFont="1" applyBorder="1" applyAlignment="1">
      <alignment horizontal="left" vertical="top" wrapText="1"/>
    </xf>
    <xf numFmtId="0" fontId="23" fillId="0" borderId="23" xfId="0" applyFont="1" applyBorder="1" applyAlignment="1">
      <alignment horizontal="left" vertical="top" wrapText="1"/>
    </xf>
    <xf numFmtId="0" fontId="23" fillId="0" borderId="16" xfId="0" applyFont="1" applyBorder="1" applyAlignment="1">
      <alignment horizontal="left" vertical="top" wrapText="1"/>
    </xf>
    <xf numFmtId="0" fontId="23" fillId="0" borderId="22" xfId="0" applyFont="1" applyBorder="1" applyAlignment="1"/>
    <xf numFmtId="0" fontId="23" fillId="0" borderId="18" xfId="0" applyFont="1" applyBorder="1" applyAlignment="1"/>
    <xf numFmtId="0" fontId="23" fillId="0" borderId="19" xfId="0" applyFont="1" applyBorder="1" applyAlignment="1"/>
    <xf numFmtId="0" fontId="28" fillId="11" borderId="21" xfId="0" applyFont="1" applyFill="1" applyBorder="1" applyAlignment="1"/>
    <xf numFmtId="0" fontId="28" fillId="12" borderId="24" xfId="0" applyFont="1" applyFill="1" applyBorder="1" applyAlignment="1"/>
    <xf numFmtId="0" fontId="23" fillId="12" borderId="25" xfId="0" applyFont="1" applyFill="1" applyBorder="1" applyAlignment="1"/>
    <xf numFmtId="0" fontId="23" fillId="12" borderId="26" xfId="0" applyFont="1" applyFill="1" applyBorder="1" applyAlignment="1"/>
    <xf numFmtId="0" fontId="30" fillId="0" borderId="1" xfId="0" applyFont="1" applyFill="1" applyBorder="1" applyAlignment="1">
      <alignment horizontal="left" vertical="center"/>
    </xf>
    <xf numFmtId="0" fontId="40" fillId="0" borderId="1" xfId="0" applyFont="1" applyFill="1" applyBorder="1" applyAlignment="1">
      <alignment horizontal="left" vertical="center"/>
    </xf>
    <xf numFmtId="0" fontId="30" fillId="0" borderId="1" xfId="0" applyFont="1" applyFill="1" applyBorder="1" applyAlignment="1">
      <alignment horizontal="center" wrapText="1"/>
    </xf>
    <xf numFmtId="0" fontId="43" fillId="4" borderId="1" xfId="0" applyFont="1" applyFill="1" applyBorder="1" applyAlignment="1">
      <alignment horizontal="left" vertical="top" wrapText="1"/>
    </xf>
    <xf numFmtId="0" fontId="40" fillId="0" borderId="1" xfId="0" applyFont="1" applyFill="1" applyBorder="1" applyAlignment="1">
      <alignment horizontal="left"/>
    </xf>
    <xf numFmtId="0" fontId="40" fillId="0" borderId="1" xfId="0" applyFont="1" applyFill="1" applyBorder="1" applyAlignment="1">
      <alignment horizontal="left" wrapText="1"/>
    </xf>
    <xf numFmtId="0" fontId="39" fillId="0" borderId="1" xfId="0" applyFont="1" applyFill="1" applyBorder="1" applyAlignment="1">
      <alignment horizontal="left" vertical="center"/>
    </xf>
  </cellXfs>
  <cellStyles count="4">
    <cellStyle name="Comma" xfId="2" builtinId="3"/>
    <cellStyle name="Currency" xfId="3" builtinId="4"/>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333375</xdr:colOff>
      <xdr:row>0</xdr:row>
      <xdr:rowOff>0</xdr:rowOff>
    </xdr:from>
    <xdr:ext cx="552450" cy="457200"/>
    <xdr:pic>
      <xdr:nvPicPr>
        <xdr:cNvPr id="3" name="dcFlagP.jpeg"/>
        <xdr:cNvPicPr>
          <a:picLocks noChangeAspect="1"/>
        </xdr:cNvPicPr>
      </xdr:nvPicPr>
      <xdr:blipFill>
        <a:blip xmlns:r="http://schemas.openxmlformats.org/officeDocument/2006/relationships" r:embed="rId1" cstate="print"/>
        <a:stretch>
          <a:fillRect/>
        </a:stretch>
      </xdr:blipFill>
      <xdr:spPr>
        <a:xfrm>
          <a:off x="333375" y="0"/>
          <a:ext cx="552450" cy="45720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usie.cambria/AppData/Local/Microsoft/Windows/Temporary%20Internet%20Files/Content.Outlook/Z2EROZI7/CBRProgramDescriptions%20DHC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ervice-Support"/>
      <sheetName val="Non-service"/>
      <sheetName val="DropDown"/>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oag.dc.gov/" TargetMode="External"/><Relationship Id="rId13" Type="http://schemas.openxmlformats.org/officeDocument/2006/relationships/hyperlink" Target="http://dmpsj.dc.gov/" TargetMode="External"/><Relationship Id="rId18" Type="http://schemas.openxmlformats.org/officeDocument/2006/relationships/hyperlink" Target="http://dhs.dc.gov/" TargetMode="External"/><Relationship Id="rId3" Type="http://schemas.openxmlformats.org/officeDocument/2006/relationships/hyperlink" Target="http://mayor.dc.gov/" TargetMode="External"/><Relationship Id="rId21" Type="http://schemas.openxmlformats.org/officeDocument/2006/relationships/hyperlink" Target="http://www.wmata.com/" TargetMode="External"/><Relationship Id="rId7" Type="http://schemas.openxmlformats.org/officeDocument/2006/relationships/hyperlink" Target="http://ola.dc.gov/" TargetMode="External"/><Relationship Id="rId12" Type="http://schemas.openxmlformats.org/officeDocument/2006/relationships/hyperlink" Target="http://dc.ng.mil/" TargetMode="External"/><Relationship Id="rId17" Type="http://schemas.openxmlformats.org/officeDocument/2006/relationships/hyperlink" Target="http://dhcf.dc.gov/" TargetMode="External"/><Relationship Id="rId25" Type="http://schemas.openxmlformats.org/officeDocument/2006/relationships/printerSettings" Target="../printerSettings/printerSettings1.bin"/><Relationship Id="rId2" Type="http://schemas.openxmlformats.org/officeDocument/2006/relationships/hyperlink" Target="http://dmv.dc.gov/node/137892" TargetMode="External"/><Relationship Id="rId16" Type="http://schemas.openxmlformats.org/officeDocument/2006/relationships/hyperlink" Target="http://doh.dc.gov/" TargetMode="External"/><Relationship Id="rId20" Type="http://schemas.openxmlformats.org/officeDocument/2006/relationships/hyperlink" Target="http://ddot.dc.gov/" TargetMode="External"/><Relationship Id="rId1" Type="http://schemas.openxmlformats.org/officeDocument/2006/relationships/hyperlink" Target="http://dhs.dc.gov/service/child-care-services" TargetMode="External"/><Relationship Id="rId6" Type="http://schemas.openxmlformats.org/officeDocument/2006/relationships/hyperlink" Target="http://dcarts.dc.gov/" TargetMode="External"/><Relationship Id="rId11" Type="http://schemas.openxmlformats.org/officeDocument/2006/relationships/hyperlink" Target="http://fems.dc.gov/" TargetMode="External"/><Relationship Id="rId24" Type="http://schemas.openxmlformats.org/officeDocument/2006/relationships/hyperlink" Target="http://www.dclibrary.org/node167" TargetMode="External"/><Relationship Id="rId5" Type="http://schemas.openxmlformats.org/officeDocument/2006/relationships/hyperlink" Target="http://dcyac.dc.gov/" TargetMode="External"/><Relationship Id="rId15" Type="http://schemas.openxmlformats.org/officeDocument/2006/relationships/hyperlink" Target="http://dpr.dc.gov/" TargetMode="External"/><Relationship Id="rId23" Type="http://schemas.openxmlformats.org/officeDocument/2006/relationships/hyperlink" Target="http://cfsa.dc.gov/" TargetMode="External"/><Relationship Id="rId10" Type="http://schemas.openxmlformats.org/officeDocument/2006/relationships/hyperlink" Target="http://dhcd.dc.gov/" TargetMode="External"/><Relationship Id="rId19" Type="http://schemas.openxmlformats.org/officeDocument/2006/relationships/hyperlink" Target="http://dyrs.dc.gov/" TargetMode="External"/><Relationship Id="rId4" Type="http://schemas.openxmlformats.org/officeDocument/2006/relationships/hyperlink" Target="http://apia.dc.gov/" TargetMode="External"/><Relationship Id="rId9" Type="http://schemas.openxmlformats.org/officeDocument/2006/relationships/hyperlink" Target="http://does.dc.gov/" TargetMode="External"/><Relationship Id="rId14" Type="http://schemas.openxmlformats.org/officeDocument/2006/relationships/hyperlink" Target="http://osse.dc.gov/" TargetMode="External"/><Relationship Id="rId22" Type="http://schemas.openxmlformats.org/officeDocument/2006/relationships/hyperlink" Target="http://ddoe.dc.gov/"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B357"/>
  <sheetViews>
    <sheetView tabSelected="1" zoomScale="70" zoomScaleNormal="70" workbookViewId="0">
      <pane ySplit="1" topLeftCell="A2" activePane="bottomLeft" state="frozen"/>
      <selection pane="bottomLeft" activeCell="G4" sqref="G4"/>
    </sheetView>
  </sheetViews>
  <sheetFormatPr defaultColWidth="9.140625" defaultRowHeight="12.75"/>
  <cols>
    <col min="1" max="1" width="10.28515625" style="90" customWidth="1"/>
    <col min="2" max="2" width="20.85546875" style="68" customWidth="1"/>
    <col min="3" max="3" width="13.28515625" style="90" customWidth="1"/>
    <col min="4" max="4" width="22.7109375" style="192" customWidth="1"/>
    <col min="5" max="5" width="12.7109375" style="90" customWidth="1"/>
    <col min="6" max="6" width="22.85546875" style="192" customWidth="1"/>
    <col min="7" max="8" width="22.85546875" style="68" customWidth="1"/>
    <col min="9" max="9" width="19.140625" style="63" customWidth="1"/>
    <col min="10" max="10" width="19.5703125" style="63" customWidth="1"/>
    <col min="11" max="11" width="18.85546875" style="63" customWidth="1"/>
    <col min="12" max="12" width="18.140625" style="63" customWidth="1"/>
    <col min="13" max="13" width="17.5703125" style="63" customWidth="1"/>
    <col min="14" max="14" width="20" style="68" customWidth="1"/>
    <col min="15" max="15" width="78.5703125" style="68" customWidth="1"/>
    <col min="16" max="16" width="23.140625" style="90" customWidth="1"/>
    <col min="17" max="17" width="18.28515625" style="90" customWidth="1"/>
    <col min="18" max="18" width="17.85546875" style="90" customWidth="1"/>
    <col min="19" max="19" width="19.7109375" style="204" customWidth="1"/>
    <col min="20" max="20" width="15.42578125" style="204" customWidth="1"/>
    <col min="21" max="23" width="18.28515625" style="90" customWidth="1"/>
    <col min="24" max="24" width="36.28515625" style="110" customWidth="1"/>
    <col min="25" max="25" width="36.7109375" style="68" customWidth="1"/>
    <col min="26" max="26" width="18.28515625" style="68" customWidth="1"/>
    <col min="27" max="27" width="45.7109375" style="111" customWidth="1"/>
    <col min="28" max="28" width="9.140625" style="68" customWidth="1"/>
    <col min="29" max="29" width="9.140625" style="68"/>
    <col min="30" max="30" width="9.140625" style="68" customWidth="1"/>
    <col min="31" max="16384" width="9.140625" style="68"/>
  </cols>
  <sheetData>
    <row r="1" spans="1:27" s="169" customFormat="1" ht="51">
      <c r="A1" s="163" t="s">
        <v>0</v>
      </c>
      <c r="B1" s="163" t="s">
        <v>1</v>
      </c>
      <c r="C1" s="163" t="s">
        <v>1332</v>
      </c>
      <c r="D1" s="163" t="s">
        <v>1335</v>
      </c>
      <c r="E1" s="163" t="s">
        <v>1333</v>
      </c>
      <c r="F1" s="163" t="s">
        <v>1334</v>
      </c>
      <c r="G1" s="163" t="s">
        <v>392</v>
      </c>
      <c r="H1" s="163" t="s">
        <v>840</v>
      </c>
      <c r="I1" s="164" t="s">
        <v>519</v>
      </c>
      <c r="J1" s="164" t="s">
        <v>509</v>
      </c>
      <c r="K1" s="164" t="s">
        <v>510</v>
      </c>
      <c r="L1" s="164" t="s">
        <v>511</v>
      </c>
      <c r="M1" s="164" t="s">
        <v>1336</v>
      </c>
      <c r="N1" s="163" t="s">
        <v>7</v>
      </c>
      <c r="O1" s="163" t="s">
        <v>825</v>
      </c>
      <c r="P1" s="165" t="s">
        <v>329</v>
      </c>
      <c r="Q1" s="165" t="s">
        <v>305</v>
      </c>
      <c r="R1" s="165" t="s">
        <v>307</v>
      </c>
      <c r="S1" s="165" t="s">
        <v>328</v>
      </c>
      <c r="T1" s="165" t="s">
        <v>12</v>
      </c>
      <c r="U1" s="165" t="s">
        <v>362</v>
      </c>
      <c r="V1" s="166" t="s">
        <v>655</v>
      </c>
      <c r="W1" s="166" t="s">
        <v>664</v>
      </c>
      <c r="X1" s="167" t="s">
        <v>4</v>
      </c>
      <c r="Y1" s="163" t="s">
        <v>261</v>
      </c>
      <c r="Z1" s="163" t="s">
        <v>377</v>
      </c>
      <c r="AA1" s="168" t="s">
        <v>13</v>
      </c>
    </row>
    <row r="2" spans="1:27" s="28" customFormat="1" ht="25.5">
      <c r="A2" s="170" t="s">
        <v>14</v>
      </c>
      <c r="B2" s="21" t="s">
        <v>15</v>
      </c>
      <c r="C2" s="25"/>
      <c r="D2" s="179"/>
      <c r="E2" s="25"/>
      <c r="F2" s="179"/>
      <c r="G2" s="5"/>
      <c r="H2" s="5"/>
      <c r="I2" s="9"/>
      <c r="J2" s="24"/>
      <c r="K2" s="24"/>
      <c r="L2" s="24"/>
      <c r="M2" s="24"/>
      <c r="N2" s="5"/>
      <c r="O2" s="5"/>
      <c r="P2" s="25"/>
      <c r="Q2" s="25"/>
      <c r="R2" s="25"/>
      <c r="S2" s="50"/>
      <c r="T2" s="50"/>
      <c r="U2" s="25"/>
      <c r="V2" s="25"/>
      <c r="W2" s="25"/>
      <c r="X2" s="26" t="s">
        <v>330</v>
      </c>
      <c r="Y2" s="5"/>
      <c r="Z2" s="5" t="s">
        <v>379</v>
      </c>
      <c r="AA2" s="27"/>
    </row>
    <row r="3" spans="1:27" s="28" customFormat="1" ht="25.5">
      <c r="A3" s="25" t="s">
        <v>14</v>
      </c>
      <c r="B3" s="5" t="s">
        <v>15</v>
      </c>
      <c r="C3" s="174">
        <v>5000</v>
      </c>
      <c r="D3" s="185" t="s">
        <v>16</v>
      </c>
      <c r="E3" s="25"/>
      <c r="F3" s="179"/>
      <c r="G3" s="5"/>
      <c r="H3" s="5"/>
      <c r="I3" s="9"/>
      <c r="J3" s="24"/>
      <c r="K3" s="24"/>
      <c r="L3" s="24"/>
      <c r="M3" s="24"/>
      <c r="N3" s="5"/>
      <c r="O3" s="5"/>
      <c r="P3" s="25"/>
      <c r="Q3" s="25"/>
      <c r="R3" s="25"/>
      <c r="S3" s="50"/>
      <c r="T3" s="50"/>
      <c r="U3" s="25"/>
      <c r="V3" s="25"/>
      <c r="W3" s="25"/>
      <c r="X3" s="29"/>
      <c r="Y3" s="5"/>
      <c r="Z3" s="5"/>
      <c r="AA3" s="27"/>
    </row>
    <row r="4" spans="1:27" s="28" customFormat="1" ht="63" customHeight="1">
      <c r="A4" s="25" t="s">
        <v>14</v>
      </c>
      <c r="B4" s="5" t="s">
        <v>15</v>
      </c>
      <c r="C4" s="25">
        <v>5000</v>
      </c>
      <c r="D4" s="180" t="s">
        <v>16</v>
      </c>
      <c r="E4" s="25">
        <v>5004</v>
      </c>
      <c r="F4" s="180" t="s">
        <v>17</v>
      </c>
      <c r="G4" s="11"/>
      <c r="H4" s="9">
        <v>40200</v>
      </c>
      <c r="I4" s="9">
        <v>201000</v>
      </c>
      <c r="J4" s="9">
        <v>201000</v>
      </c>
      <c r="K4" s="9"/>
      <c r="L4" s="9"/>
      <c r="M4" s="9"/>
      <c r="N4" s="5"/>
      <c r="O4" s="31" t="s">
        <v>210</v>
      </c>
      <c r="P4" s="32"/>
      <c r="Q4" s="32" t="s">
        <v>842</v>
      </c>
      <c r="R4" s="32"/>
      <c r="S4" s="50"/>
      <c r="T4" s="50"/>
      <c r="U4" s="25"/>
      <c r="V4" s="25">
        <v>3</v>
      </c>
      <c r="W4" s="25" t="s">
        <v>665</v>
      </c>
      <c r="X4" s="29"/>
      <c r="Y4" s="5"/>
      <c r="Z4" s="5"/>
      <c r="AA4" s="27"/>
    </row>
    <row r="5" spans="1:27" s="28" customFormat="1" ht="51">
      <c r="A5" s="25" t="s">
        <v>14</v>
      </c>
      <c r="B5" s="5" t="s">
        <v>15</v>
      </c>
      <c r="C5" s="25">
        <v>5000</v>
      </c>
      <c r="D5" s="180" t="s">
        <v>16</v>
      </c>
      <c r="E5" s="25">
        <v>5005</v>
      </c>
      <c r="F5" s="180" t="s">
        <v>18</v>
      </c>
      <c r="G5" s="11"/>
      <c r="H5" s="9">
        <v>96500</v>
      </c>
      <c r="I5" s="9">
        <v>193000</v>
      </c>
      <c r="J5" s="9">
        <v>193000</v>
      </c>
      <c r="K5" s="9"/>
      <c r="L5" s="9"/>
      <c r="M5" s="9"/>
      <c r="N5" s="5"/>
      <c r="O5" s="31" t="s">
        <v>211</v>
      </c>
      <c r="P5" s="32"/>
      <c r="Q5" s="32" t="s">
        <v>843</v>
      </c>
      <c r="R5" s="32"/>
      <c r="S5" s="50"/>
      <c r="T5" s="50"/>
      <c r="U5" s="25"/>
      <c r="V5" s="25">
        <v>3</v>
      </c>
      <c r="W5" s="25" t="s">
        <v>665</v>
      </c>
      <c r="X5" s="29"/>
      <c r="Y5" s="5"/>
      <c r="Z5" s="5"/>
      <c r="AA5" s="27"/>
    </row>
    <row r="6" spans="1:27" s="28" customFormat="1" ht="65.25" customHeight="1">
      <c r="A6" s="25" t="s">
        <v>14</v>
      </c>
      <c r="B6" s="5" t="s">
        <v>15</v>
      </c>
      <c r="C6" s="25">
        <v>5000</v>
      </c>
      <c r="D6" s="180" t="s">
        <v>16</v>
      </c>
      <c r="E6" s="25">
        <v>5006</v>
      </c>
      <c r="F6" s="180" t="s">
        <v>19</v>
      </c>
      <c r="G6" s="11"/>
      <c r="H6" s="9">
        <v>39000</v>
      </c>
      <c r="I6" s="9">
        <v>195000</v>
      </c>
      <c r="J6" s="9">
        <v>195000</v>
      </c>
      <c r="K6" s="9"/>
      <c r="L6" s="9"/>
      <c r="M6" s="9"/>
      <c r="N6" s="10"/>
      <c r="O6" s="5" t="s">
        <v>618</v>
      </c>
      <c r="P6" s="25"/>
      <c r="Q6" s="32" t="s">
        <v>842</v>
      </c>
      <c r="R6" s="25"/>
      <c r="S6" s="50"/>
      <c r="T6" s="50"/>
      <c r="U6" s="25"/>
      <c r="V6" s="25">
        <v>3</v>
      </c>
      <c r="W6" s="25" t="s">
        <v>665</v>
      </c>
      <c r="X6" s="29"/>
      <c r="Y6" s="5"/>
      <c r="Z6" s="5"/>
      <c r="AA6" s="27"/>
    </row>
    <row r="7" spans="1:27" s="28" customFormat="1" ht="51">
      <c r="A7" s="25" t="s">
        <v>14</v>
      </c>
      <c r="B7" s="5" t="s">
        <v>15</v>
      </c>
      <c r="C7" s="25">
        <v>5000</v>
      </c>
      <c r="D7" s="180" t="s">
        <v>16</v>
      </c>
      <c r="E7" s="25">
        <v>5007</v>
      </c>
      <c r="F7" s="180" t="s">
        <v>20</v>
      </c>
      <c r="G7" s="11"/>
      <c r="H7" s="9">
        <v>182000</v>
      </c>
      <c r="I7" s="9">
        <v>182000</v>
      </c>
      <c r="J7" s="9">
        <v>182000</v>
      </c>
      <c r="K7" s="9"/>
      <c r="L7" s="9"/>
      <c r="M7" s="9"/>
      <c r="N7" s="10"/>
      <c r="O7" s="31" t="s">
        <v>175</v>
      </c>
      <c r="P7" s="32" t="s">
        <v>309</v>
      </c>
      <c r="Q7" s="205">
        <v>1</v>
      </c>
      <c r="R7" s="32" t="s">
        <v>308</v>
      </c>
      <c r="S7" s="50" t="s">
        <v>323</v>
      </c>
      <c r="T7" s="50" t="s">
        <v>177</v>
      </c>
      <c r="U7" s="25"/>
      <c r="V7" s="25">
        <v>2</v>
      </c>
      <c r="W7" s="25">
        <v>2</v>
      </c>
      <c r="X7" s="33" t="s">
        <v>332</v>
      </c>
      <c r="Y7" s="5"/>
      <c r="Z7" s="5"/>
      <c r="AA7" s="27"/>
    </row>
    <row r="8" spans="1:27" s="28" customFormat="1">
      <c r="A8" s="25" t="s">
        <v>14</v>
      </c>
      <c r="B8" s="5" t="s">
        <v>15</v>
      </c>
      <c r="C8" s="25">
        <v>7000</v>
      </c>
      <c r="D8" s="185" t="s">
        <v>669</v>
      </c>
      <c r="E8" s="25"/>
      <c r="F8" s="180"/>
      <c r="G8" s="11"/>
      <c r="H8" s="11"/>
      <c r="I8" s="9"/>
      <c r="J8" s="9"/>
      <c r="K8" s="9"/>
      <c r="L8" s="9"/>
      <c r="M8" s="9"/>
      <c r="N8" s="10"/>
      <c r="O8" s="31"/>
      <c r="P8" s="32"/>
      <c r="Q8" s="205"/>
      <c r="R8" s="32"/>
      <c r="S8" s="50"/>
      <c r="T8" s="50"/>
      <c r="U8" s="25"/>
      <c r="V8" s="25"/>
      <c r="W8" s="25"/>
      <c r="X8" s="33"/>
      <c r="Y8" s="5"/>
      <c r="Z8" s="5"/>
      <c r="AA8" s="27"/>
    </row>
    <row r="9" spans="1:27" s="28" customFormat="1">
      <c r="A9" s="25" t="s">
        <v>14</v>
      </c>
      <c r="B9" s="5" t="s">
        <v>15</v>
      </c>
      <c r="C9" s="25">
        <v>7000</v>
      </c>
      <c r="D9" s="180" t="s">
        <v>669</v>
      </c>
      <c r="E9" s="25">
        <v>7002</v>
      </c>
      <c r="F9" s="180" t="s">
        <v>670</v>
      </c>
      <c r="G9" s="11"/>
      <c r="H9" s="9">
        <v>2820000</v>
      </c>
      <c r="I9" s="9">
        <v>2820000</v>
      </c>
      <c r="J9" s="9"/>
      <c r="K9" s="9">
        <v>2820000</v>
      </c>
      <c r="L9" s="9"/>
      <c r="M9" s="9"/>
      <c r="N9" s="10"/>
      <c r="O9" s="31"/>
      <c r="P9" s="32"/>
      <c r="Q9" s="205"/>
      <c r="R9" s="32"/>
      <c r="S9" s="50"/>
      <c r="T9" s="50"/>
      <c r="U9" s="25"/>
      <c r="V9" s="25">
        <v>2</v>
      </c>
      <c r="W9" s="25" t="s">
        <v>665</v>
      </c>
      <c r="X9" s="33"/>
      <c r="Y9" s="5"/>
      <c r="Z9" s="5"/>
      <c r="AA9" s="27"/>
    </row>
    <row r="10" spans="1:27" s="28" customFormat="1">
      <c r="A10" s="25"/>
      <c r="B10" s="5"/>
      <c r="C10" s="25"/>
      <c r="D10" s="180"/>
      <c r="E10" s="25"/>
      <c r="F10" s="180"/>
      <c r="G10" s="11"/>
      <c r="H10" s="11"/>
      <c r="I10" s="9"/>
      <c r="J10" s="9"/>
      <c r="K10" s="9"/>
      <c r="L10" s="9"/>
      <c r="M10" s="9"/>
      <c r="N10" s="10"/>
      <c r="O10" s="31"/>
      <c r="P10" s="32"/>
      <c r="Q10" s="205"/>
      <c r="R10" s="32"/>
      <c r="S10" s="50"/>
      <c r="T10" s="50"/>
      <c r="U10" s="25"/>
      <c r="V10" s="25"/>
      <c r="W10" s="25"/>
      <c r="X10" s="33"/>
      <c r="Y10" s="5"/>
      <c r="Z10" s="5"/>
      <c r="AA10" s="27"/>
    </row>
    <row r="11" spans="1:27" s="28" customFormat="1">
      <c r="A11" s="38"/>
      <c r="B11" s="34"/>
      <c r="C11" s="38"/>
      <c r="D11" s="181"/>
      <c r="E11" s="38"/>
      <c r="F11" s="187"/>
      <c r="G11" s="36"/>
      <c r="H11" s="36"/>
      <c r="I11" s="37"/>
      <c r="J11" s="37"/>
      <c r="K11" s="37"/>
      <c r="L11" s="37"/>
      <c r="M11" s="37"/>
      <c r="N11" s="35"/>
      <c r="O11" s="34"/>
      <c r="P11" s="38"/>
      <c r="Q11" s="38"/>
      <c r="R11" s="38"/>
      <c r="S11" s="199"/>
      <c r="T11" s="199"/>
      <c r="U11" s="38"/>
      <c r="V11" s="38"/>
      <c r="W11" s="38"/>
      <c r="X11" s="39"/>
      <c r="Y11" s="34"/>
      <c r="Z11" s="34"/>
      <c r="AA11" s="40"/>
    </row>
    <row r="12" spans="1:27" s="28" customFormat="1" ht="34.5" customHeight="1">
      <c r="A12" s="170" t="s">
        <v>21</v>
      </c>
      <c r="B12" s="41" t="s">
        <v>22</v>
      </c>
      <c r="C12" s="25"/>
      <c r="D12" s="182"/>
      <c r="E12" s="25"/>
      <c r="F12" s="179"/>
      <c r="G12" s="5"/>
      <c r="H12" s="5"/>
      <c r="I12" s="9"/>
      <c r="J12" s="24"/>
      <c r="K12" s="24"/>
      <c r="L12" s="24"/>
      <c r="M12" s="24"/>
      <c r="N12" s="10"/>
      <c r="O12" s="5"/>
      <c r="P12" s="25"/>
      <c r="Q12" s="25"/>
      <c r="R12" s="25"/>
      <c r="S12" s="50"/>
      <c r="T12" s="50"/>
      <c r="U12" s="25"/>
      <c r="V12" s="25"/>
      <c r="W12" s="25"/>
      <c r="X12" s="33" t="s">
        <v>331</v>
      </c>
      <c r="Y12" s="5"/>
      <c r="Z12" s="5" t="s">
        <v>379</v>
      </c>
      <c r="AA12" s="27"/>
    </row>
    <row r="13" spans="1:27" s="28" customFormat="1" ht="25.5">
      <c r="A13" s="25" t="s">
        <v>21</v>
      </c>
      <c r="B13" s="11" t="s">
        <v>22</v>
      </c>
      <c r="C13" s="174">
        <v>2000</v>
      </c>
      <c r="D13" s="184" t="s">
        <v>212</v>
      </c>
      <c r="E13" s="25"/>
      <c r="F13" s="179"/>
      <c r="G13" s="5"/>
      <c r="H13" s="5"/>
      <c r="I13" s="9"/>
      <c r="J13" s="24"/>
      <c r="K13" s="24"/>
      <c r="L13" s="24"/>
      <c r="M13" s="24"/>
      <c r="N13" s="10"/>
      <c r="O13" s="5"/>
      <c r="P13" s="25"/>
      <c r="Q13" s="25"/>
      <c r="R13" s="25"/>
      <c r="S13" s="50"/>
      <c r="T13" s="50"/>
      <c r="U13" s="25"/>
      <c r="V13" s="25"/>
      <c r="W13" s="25"/>
      <c r="X13" s="29"/>
      <c r="Y13" s="5"/>
      <c r="Z13" s="5"/>
      <c r="AA13" s="27"/>
    </row>
    <row r="14" spans="1:27" s="28" customFormat="1" ht="25.5">
      <c r="A14" s="25" t="s">
        <v>21</v>
      </c>
      <c r="B14" s="11" t="s">
        <v>22</v>
      </c>
      <c r="C14" s="25">
        <v>2000</v>
      </c>
      <c r="D14" s="179" t="s">
        <v>212</v>
      </c>
      <c r="E14" s="25">
        <v>2100</v>
      </c>
      <c r="F14" s="179" t="s">
        <v>213</v>
      </c>
      <c r="G14" s="5"/>
      <c r="H14" s="24">
        <v>58500</v>
      </c>
      <c r="I14" s="9">
        <v>117000</v>
      </c>
      <c r="J14" s="24">
        <v>117000</v>
      </c>
      <c r="K14" s="24"/>
      <c r="L14" s="24"/>
      <c r="M14" s="24"/>
      <c r="N14" s="10"/>
      <c r="O14" s="42" t="s">
        <v>378</v>
      </c>
      <c r="P14" s="43"/>
      <c r="Q14" s="43" t="s">
        <v>843</v>
      </c>
      <c r="R14" s="43"/>
      <c r="S14" s="50"/>
      <c r="T14" s="50"/>
      <c r="U14" s="25"/>
      <c r="V14" s="25">
        <v>3</v>
      </c>
      <c r="W14" s="25" t="s">
        <v>665</v>
      </c>
      <c r="X14" s="29"/>
      <c r="Y14" s="5"/>
      <c r="Z14" s="5"/>
      <c r="AA14" s="27"/>
    </row>
    <row r="15" spans="1:27" s="28" customFormat="1" ht="25.5">
      <c r="A15" s="25" t="s">
        <v>21</v>
      </c>
      <c r="B15" s="11" t="s">
        <v>22</v>
      </c>
      <c r="C15" s="25">
        <v>2000</v>
      </c>
      <c r="D15" s="179" t="s">
        <v>212</v>
      </c>
      <c r="E15" s="25">
        <v>2200</v>
      </c>
      <c r="F15" s="179" t="s">
        <v>534</v>
      </c>
      <c r="G15" s="5"/>
      <c r="H15" s="24">
        <v>231000</v>
      </c>
      <c r="I15" s="9">
        <v>462000</v>
      </c>
      <c r="J15" s="24">
        <v>462000</v>
      </c>
      <c r="K15" s="24"/>
      <c r="L15" s="24"/>
      <c r="M15" s="24"/>
      <c r="N15" s="10"/>
      <c r="O15" s="42"/>
      <c r="P15" s="43"/>
      <c r="Q15" s="43" t="s">
        <v>843</v>
      </c>
      <c r="R15" s="43"/>
      <c r="S15" s="50"/>
      <c r="T15" s="50"/>
      <c r="U15" s="25"/>
      <c r="V15" s="25">
        <v>3</v>
      </c>
      <c r="W15" s="25" t="s">
        <v>665</v>
      </c>
      <c r="X15" s="29"/>
      <c r="Y15" s="5"/>
      <c r="Z15" s="5"/>
      <c r="AA15" s="27"/>
    </row>
    <row r="16" spans="1:27" s="28" customFormat="1" ht="25.5">
      <c r="A16" s="25" t="s">
        <v>21</v>
      </c>
      <c r="B16" s="11" t="s">
        <v>22</v>
      </c>
      <c r="C16" s="25">
        <v>2000</v>
      </c>
      <c r="D16" s="179" t="s">
        <v>212</v>
      </c>
      <c r="E16" s="25">
        <v>2300</v>
      </c>
      <c r="F16" s="179" t="s">
        <v>535</v>
      </c>
      <c r="G16" s="5"/>
      <c r="H16" s="24">
        <v>49500</v>
      </c>
      <c r="I16" s="9">
        <v>99000</v>
      </c>
      <c r="J16" s="24">
        <v>99000</v>
      </c>
      <c r="K16" s="24"/>
      <c r="L16" s="24"/>
      <c r="M16" s="24"/>
      <c r="N16" s="10"/>
      <c r="O16" s="42"/>
      <c r="P16" s="43"/>
      <c r="Q16" s="43" t="s">
        <v>843</v>
      </c>
      <c r="R16" s="43"/>
      <c r="S16" s="50"/>
      <c r="T16" s="50"/>
      <c r="U16" s="25"/>
      <c r="V16" s="25">
        <v>3</v>
      </c>
      <c r="W16" s="25" t="s">
        <v>665</v>
      </c>
      <c r="X16" s="29"/>
      <c r="Y16" s="5"/>
      <c r="Z16" s="5"/>
      <c r="AA16" s="27"/>
    </row>
    <row r="17" spans="1:27" s="28" customFormat="1">
      <c r="A17" s="25"/>
      <c r="B17" s="11"/>
      <c r="C17" s="25"/>
      <c r="D17" s="179"/>
      <c r="E17" s="25"/>
      <c r="F17" s="179"/>
      <c r="G17" s="5"/>
      <c r="H17" s="5"/>
      <c r="I17" s="9"/>
      <c r="J17" s="24"/>
      <c r="K17" s="24"/>
      <c r="L17" s="24"/>
      <c r="M17" s="24"/>
      <c r="N17" s="10"/>
      <c r="O17" s="42"/>
      <c r="P17" s="43"/>
      <c r="Q17" s="43"/>
      <c r="R17" s="43"/>
      <c r="S17" s="50"/>
      <c r="T17" s="50"/>
      <c r="U17" s="25"/>
      <c r="V17" s="25"/>
      <c r="W17" s="25"/>
      <c r="X17" s="29"/>
      <c r="Y17" s="5"/>
      <c r="Z17" s="5"/>
      <c r="AA17" s="27"/>
    </row>
    <row r="18" spans="1:27" s="28" customFormat="1">
      <c r="A18" s="38"/>
      <c r="B18" s="34"/>
      <c r="C18" s="38"/>
      <c r="D18" s="183"/>
      <c r="E18" s="38"/>
      <c r="F18" s="183"/>
      <c r="G18" s="34"/>
      <c r="H18" s="34"/>
      <c r="I18" s="37"/>
      <c r="J18" s="44"/>
      <c r="K18" s="44"/>
      <c r="L18" s="44"/>
      <c r="M18" s="44"/>
      <c r="N18" s="35"/>
      <c r="O18" s="45"/>
      <c r="P18" s="46"/>
      <c r="Q18" s="46"/>
      <c r="R18" s="46"/>
      <c r="S18" s="199"/>
      <c r="T18" s="199"/>
      <c r="U18" s="38"/>
      <c r="V18" s="38"/>
      <c r="W18" s="38"/>
      <c r="X18" s="39"/>
      <c r="Y18" s="34"/>
      <c r="Z18" s="34"/>
      <c r="AA18" s="40"/>
    </row>
    <row r="19" spans="1:27" s="28" customFormat="1" ht="38.25">
      <c r="A19" s="170" t="s">
        <v>23</v>
      </c>
      <c r="B19" s="21" t="s">
        <v>178</v>
      </c>
      <c r="C19" s="25"/>
      <c r="D19" s="182"/>
      <c r="E19" s="25"/>
      <c r="F19" s="179"/>
      <c r="G19" s="5"/>
      <c r="H19" s="5"/>
      <c r="I19" s="9"/>
      <c r="J19" s="24"/>
      <c r="K19" s="24"/>
      <c r="L19" s="24"/>
      <c r="M19" s="24"/>
      <c r="N19" s="10"/>
      <c r="O19" s="5"/>
      <c r="P19" s="25"/>
      <c r="Q19" s="25"/>
      <c r="R19" s="25"/>
      <c r="S19" s="50"/>
      <c r="T19" s="50"/>
      <c r="U19" s="25"/>
      <c r="V19" s="25"/>
      <c r="W19" s="25"/>
      <c r="X19" s="33" t="s">
        <v>333</v>
      </c>
      <c r="Y19" s="5"/>
      <c r="Z19" s="5" t="s">
        <v>380</v>
      </c>
      <c r="AA19" s="27"/>
    </row>
    <row r="20" spans="1:27" s="28" customFormat="1" ht="25.5">
      <c r="A20" s="25" t="s">
        <v>23</v>
      </c>
      <c r="B20" s="5" t="s">
        <v>178</v>
      </c>
      <c r="C20" s="174">
        <v>3000</v>
      </c>
      <c r="D20" s="184" t="s">
        <v>24</v>
      </c>
      <c r="E20" s="25"/>
      <c r="F20" s="179"/>
      <c r="G20" s="5"/>
      <c r="H20" s="5"/>
      <c r="I20" s="9"/>
      <c r="J20" s="24"/>
      <c r="K20" s="24"/>
      <c r="L20" s="24"/>
      <c r="M20" s="24"/>
      <c r="N20" s="10"/>
      <c r="O20" s="5"/>
      <c r="P20" s="25"/>
      <c r="Q20" s="25"/>
      <c r="R20" s="25"/>
      <c r="S20" s="50"/>
      <c r="T20" s="50"/>
      <c r="U20" s="25"/>
      <c r="V20" s="25"/>
      <c r="W20" s="25"/>
      <c r="X20" s="29"/>
      <c r="Y20" s="5"/>
      <c r="Z20" s="5"/>
      <c r="AA20" s="27"/>
    </row>
    <row r="21" spans="1:27" s="28" customFormat="1" ht="102">
      <c r="A21" s="25" t="s">
        <v>23</v>
      </c>
      <c r="B21" s="5" t="s">
        <v>178</v>
      </c>
      <c r="C21" s="25">
        <v>3000</v>
      </c>
      <c r="D21" s="179" t="s">
        <v>24</v>
      </c>
      <c r="E21" s="25">
        <v>3010</v>
      </c>
      <c r="F21" s="179" t="s">
        <v>25</v>
      </c>
      <c r="G21" s="5"/>
      <c r="H21" s="118">
        <v>32800</v>
      </c>
      <c r="I21" s="9">
        <v>328000</v>
      </c>
      <c r="J21" s="24">
        <v>261000</v>
      </c>
      <c r="K21" s="24">
        <v>67000</v>
      </c>
      <c r="L21" s="24"/>
      <c r="M21" s="24"/>
      <c r="N21" s="10"/>
      <c r="O21" s="42" t="s">
        <v>179</v>
      </c>
      <c r="P21" s="43"/>
      <c r="Q21" s="43" t="s">
        <v>845</v>
      </c>
      <c r="R21" s="43"/>
      <c r="S21" s="50"/>
      <c r="T21" s="50"/>
      <c r="U21" s="25"/>
      <c r="V21" s="25">
        <v>1</v>
      </c>
      <c r="W21" s="25">
        <v>3</v>
      </c>
      <c r="X21" s="29"/>
      <c r="Y21" s="5"/>
      <c r="Z21" s="5"/>
      <c r="AA21" s="27"/>
    </row>
    <row r="22" spans="1:27" s="28" customFormat="1" ht="25.5">
      <c r="A22" s="25" t="s">
        <v>23</v>
      </c>
      <c r="B22" s="5" t="s">
        <v>178</v>
      </c>
      <c r="C22" s="174">
        <v>4000</v>
      </c>
      <c r="D22" s="184" t="s">
        <v>26</v>
      </c>
      <c r="E22" s="25"/>
      <c r="F22" s="179"/>
      <c r="G22" s="5"/>
      <c r="H22" s="5"/>
      <c r="I22" s="9"/>
      <c r="J22" s="24"/>
      <c r="K22" s="24"/>
      <c r="L22" s="24"/>
      <c r="M22" s="24"/>
      <c r="N22" s="10"/>
      <c r="O22" s="5"/>
      <c r="P22" s="25"/>
      <c r="Q22" s="25"/>
      <c r="R22" s="25"/>
      <c r="S22" s="50"/>
      <c r="T22" s="50"/>
      <c r="U22" s="25"/>
      <c r="V22" s="25"/>
      <c r="W22" s="25"/>
      <c r="X22" s="29"/>
      <c r="Y22" s="5"/>
      <c r="Z22" s="5"/>
      <c r="AA22" s="27"/>
    </row>
    <row r="23" spans="1:27" s="28" customFormat="1" ht="51">
      <c r="A23" s="25" t="s">
        <v>23</v>
      </c>
      <c r="B23" s="5" t="s">
        <v>178</v>
      </c>
      <c r="C23" s="25">
        <v>4000</v>
      </c>
      <c r="D23" s="179" t="s">
        <v>26</v>
      </c>
      <c r="E23" s="25">
        <v>4010</v>
      </c>
      <c r="F23" s="179" t="s">
        <v>27</v>
      </c>
      <c r="G23" s="5"/>
      <c r="H23" s="9">
        <v>2086000</v>
      </c>
      <c r="I23" s="9">
        <v>2086000</v>
      </c>
      <c r="J23" s="24">
        <v>1783000</v>
      </c>
      <c r="K23" s="24">
        <v>104000</v>
      </c>
      <c r="L23" s="24"/>
      <c r="M23" s="24">
        <v>200000</v>
      </c>
      <c r="N23" s="10"/>
      <c r="O23" s="42" t="s">
        <v>180</v>
      </c>
      <c r="P23" s="43"/>
      <c r="Q23" s="43"/>
      <c r="R23" s="43"/>
      <c r="S23" s="50"/>
      <c r="T23" s="50"/>
      <c r="U23" s="25"/>
      <c r="V23" s="25">
        <v>1</v>
      </c>
      <c r="W23" s="25">
        <v>3</v>
      </c>
      <c r="X23" s="29"/>
      <c r="Y23" s="5"/>
      <c r="Z23" s="5"/>
      <c r="AA23" s="27"/>
    </row>
    <row r="24" spans="1:27" s="28" customFormat="1">
      <c r="A24" s="25"/>
      <c r="B24" s="5"/>
      <c r="C24" s="25"/>
      <c r="D24" s="179"/>
      <c r="E24" s="25"/>
      <c r="F24" s="179"/>
      <c r="G24" s="5"/>
      <c r="H24" s="5"/>
      <c r="I24" s="9"/>
      <c r="J24" s="24"/>
      <c r="K24" s="24"/>
      <c r="L24" s="24"/>
      <c r="M24" s="24"/>
      <c r="N24" s="10"/>
      <c r="O24" s="42"/>
      <c r="P24" s="43"/>
      <c r="Q24" s="43"/>
      <c r="R24" s="43"/>
      <c r="S24" s="50"/>
      <c r="T24" s="50"/>
      <c r="U24" s="25"/>
      <c r="V24" s="25"/>
      <c r="W24" s="25"/>
      <c r="X24" s="29"/>
      <c r="Y24" s="5"/>
      <c r="Z24" s="5"/>
      <c r="AA24" s="27"/>
    </row>
    <row r="25" spans="1:27" s="28" customFormat="1">
      <c r="A25" s="38"/>
      <c r="B25" s="34"/>
      <c r="C25" s="38"/>
      <c r="D25" s="181"/>
      <c r="E25" s="38"/>
      <c r="F25" s="183"/>
      <c r="G25" s="34"/>
      <c r="H25" s="34"/>
      <c r="I25" s="37"/>
      <c r="J25" s="44"/>
      <c r="K25" s="44"/>
      <c r="L25" s="44"/>
      <c r="M25" s="44"/>
      <c r="N25" s="35"/>
      <c r="O25" s="34"/>
      <c r="P25" s="47"/>
      <c r="Q25" s="206"/>
      <c r="R25" s="47"/>
      <c r="S25" s="199"/>
      <c r="T25" s="199"/>
      <c r="U25" s="38"/>
      <c r="V25" s="38"/>
      <c r="W25" s="38"/>
      <c r="X25" s="39"/>
      <c r="Y25" s="34"/>
      <c r="Z25" s="34"/>
      <c r="AA25" s="40"/>
    </row>
    <row r="26" spans="1:27" s="28" customFormat="1" ht="25.5">
      <c r="A26" s="170" t="s">
        <v>28</v>
      </c>
      <c r="B26" s="21" t="s">
        <v>29</v>
      </c>
      <c r="C26" s="25"/>
      <c r="D26" s="182"/>
      <c r="E26" s="25"/>
      <c r="F26" s="179"/>
      <c r="G26" s="5"/>
      <c r="H26" s="5"/>
      <c r="I26" s="9"/>
      <c r="J26" s="24"/>
      <c r="K26" s="24"/>
      <c r="L26" s="24"/>
      <c r="M26" s="24"/>
      <c r="N26" s="10"/>
      <c r="O26" s="5"/>
      <c r="P26" s="25"/>
      <c r="Q26" s="25"/>
      <c r="R26" s="25"/>
      <c r="S26" s="50"/>
      <c r="T26" s="50"/>
      <c r="U26" s="25"/>
      <c r="V26" s="25"/>
      <c r="W26" s="25"/>
      <c r="X26" s="33" t="s">
        <v>334</v>
      </c>
      <c r="Y26" s="5"/>
      <c r="Z26" s="5" t="s">
        <v>383</v>
      </c>
      <c r="AA26" s="27"/>
    </row>
    <row r="27" spans="1:27" s="28" customFormat="1" ht="76.5">
      <c r="A27" s="25" t="s">
        <v>28</v>
      </c>
      <c r="B27" s="5" t="s">
        <v>29</v>
      </c>
      <c r="C27" s="25">
        <v>1001</v>
      </c>
      <c r="D27" s="179" t="s">
        <v>614</v>
      </c>
      <c r="E27" s="25"/>
      <c r="F27" s="179"/>
      <c r="G27" s="5"/>
      <c r="H27" s="5"/>
      <c r="I27" s="9"/>
      <c r="J27" s="24"/>
      <c r="K27" s="24"/>
      <c r="L27" s="24"/>
      <c r="M27" s="24"/>
      <c r="N27" s="10"/>
      <c r="O27" s="31" t="s">
        <v>528</v>
      </c>
      <c r="P27" s="32" t="s">
        <v>308</v>
      </c>
      <c r="Q27" s="205">
        <v>1</v>
      </c>
      <c r="R27" s="32" t="s">
        <v>308</v>
      </c>
      <c r="S27" s="50" t="s">
        <v>324</v>
      </c>
      <c r="T27" s="50" t="s">
        <v>611</v>
      </c>
      <c r="U27" s="25" t="s">
        <v>612</v>
      </c>
      <c r="V27" s="25"/>
      <c r="W27" s="25"/>
      <c r="X27" s="29"/>
      <c r="Y27" s="5"/>
      <c r="Z27" s="5"/>
      <c r="AA27" s="27" t="s">
        <v>613</v>
      </c>
    </row>
    <row r="28" spans="1:27" s="28" customFormat="1" ht="38.25">
      <c r="A28" s="25" t="s">
        <v>28</v>
      </c>
      <c r="B28" s="5" t="s">
        <v>29</v>
      </c>
      <c r="C28" s="25"/>
      <c r="D28" s="182"/>
      <c r="E28" s="25">
        <v>1012</v>
      </c>
      <c r="F28" s="179" t="s">
        <v>615</v>
      </c>
      <c r="G28" s="5"/>
      <c r="H28" s="9">
        <v>2141000</v>
      </c>
      <c r="I28" s="9">
        <v>2141000</v>
      </c>
      <c r="J28" s="24">
        <v>1941000</v>
      </c>
      <c r="K28" s="24"/>
      <c r="L28" s="24">
        <v>200000</v>
      </c>
      <c r="M28" s="24"/>
      <c r="N28" s="10"/>
      <c r="O28" s="5"/>
      <c r="P28" s="25"/>
      <c r="Q28" s="25"/>
      <c r="R28" s="25"/>
      <c r="S28" s="50"/>
      <c r="T28" s="50"/>
      <c r="U28" s="25"/>
      <c r="V28" s="25">
        <v>3</v>
      </c>
      <c r="W28" s="25" t="s">
        <v>665</v>
      </c>
      <c r="X28" s="29"/>
      <c r="Y28" s="5"/>
      <c r="Z28" s="5"/>
      <c r="AA28" s="27" t="s">
        <v>616</v>
      </c>
    </row>
    <row r="29" spans="1:27" s="28" customFormat="1">
      <c r="A29" s="25"/>
      <c r="B29" s="5"/>
      <c r="C29" s="25"/>
      <c r="D29" s="182"/>
      <c r="E29" s="25"/>
      <c r="F29" s="179"/>
      <c r="G29" s="5"/>
      <c r="H29" s="5"/>
      <c r="I29" s="9"/>
      <c r="J29" s="24"/>
      <c r="K29" s="24"/>
      <c r="L29" s="24"/>
      <c r="M29" s="24"/>
      <c r="N29" s="10"/>
      <c r="O29" s="5"/>
      <c r="P29" s="25"/>
      <c r="Q29" s="25"/>
      <c r="R29" s="25"/>
      <c r="S29" s="50"/>
      <c r="T29" s="50"/>
      <c r="U29" s="25"/>
      <c r="V29" s="25"/>
      <c r="W29" s="25"/>
      <c r="X29" s="29"/>
      <c r="Y29" s="5"/>
      <c r="Z29" s="5"/>
      <c r="AA29" s="27"/>
    </row>
    <row r="30" spans="1:27" s="28" customFormat="1">
      <c r="A30" s="38"/>
      <c r="B30" s="34"/>
      <c r="C30" s="38"/>
      <c r="D30" s="181"/>
      <c r="E30" s="38"/>
      <c r="F30" s="183"/>
      <c r="G30" s="34"/>
      <c r="H30" s="34"/>
      <c r="I30" s="37"/>
      <c r="J30" s="44"/>
      <c r="K30" s="44"/>
      <c r="L30" s="44"/>
      <c r="M30" s="44"/>
      <c r="N30" s="35"/>
      <c r="O30" s="34"/>
      <c r="P30" s="38"/>
      <c r="Q30" s="38"/>
      <c r="R30" s="38"/>
      <c r="S30" s="199"/>
      <c r="T30" s="199"/>
      <c r="U30" s="38"/>
      <c r="V30" s="38"/>
      <c r="W30" s="38"/>
      <c r="X30" s="39"/>
      <c r="Y30" s="34"/>
      <c r="Z30" s="34"/>
      <c r="AA30" s="40"/>
    </row>
    <row r="31" spans="1:27" s="28" customFormat="1" ht="25.5">
      <c r="A31" s="170" t="s">
        <v>30</v>
      </c>
      <c r="B31" s="41" t="s">
        <v>31</v>
      </c>
      <c r="C31" s="25"/>
      <c r="D31" s="182"/>
      <c r="E31" s="25"/>
      <c r="F31" s="180"/>
      <c r="G31" s="11"/>
      <c r="H31" s="11"/>
      <c r="I31" s="9"/>
      <c r="J31" s="9"/>
      <c r="K31" s="9"/>
      <c r="L31" s="9"/>
      <c r="M31" s="9"/>
      <c r="N31" s="10"/>
      <c r="O31" s="11"/>
      <c r="P31" s="25"/>
      <c r="Q31" s="25"/>
      <c r="R31" s="25"/>
      <c r="S31" s="50"/>
      <c r="T31" s="50"/>
      <c r="U31" s="25"/>
      <c r="V31" s="25"/>
      <c r="W31" s="25"/>
      <c r="X31" s="33" t="s">
        <v>335</v>
      </c>
      <c r="Y31" s="5"/>
      <c r="Z31" s="5" t="s">
        <v>381</v>
      </c>
      <c r="AA31" s="27"/>
    </row>
    <row r="32" spans="1:27" s="28" customFormat="1" ht="25.5">
      <c r="A32" s="25" t="s">
        <v>30</v>
      </c>
      <c r="B32" s="11" t="s">
        <v>31</v>
      </c>
      <c r="C32" s="174">
        <v>4000</v>
      </c>
      <c r="D32" s="180" t="s">
        <v>32</v>
      </c>
      <c r="E32" s="25"/>
      <c r="F32" s="179"/>
      <c r="G32" s="5"/>
      <c r="H32" s="5"/>
      <c r="I32" s="9"/>
      <c r="J32" s="24"/>
      <c r="K32" s="24"/>
      <c r="L32" s="24"/>
      <c r="M32" s="24"/>
      <c r="N32" s="10"/>
      <c r="O32" s="11"/>
      <c r="P32" s="25"/>
      <c r="Q32" s="25"/>
      <c r="R32" s="25"/>
      <c r="S32" s="50"/>
      <c r="T32" s="50"/>
      <c r="U32" s="25"/>
      <c r="V32" s="25"/>
      <c r="W32" s="25"/>
      <c r="X32" s="29"/>
      <c r="Y32" s="5"/>
      <c r="Z32" s="5"/>
      <c r="AA32" s="27"/>
    </row>
    <row r="33" spans="1:27" s="28" customFormat="1" ht="25.5">
      <c r="A33" s="25" t="s">
        <v>30</v>
      </c>
      <c r="B33" s="11" t="s">
        <v>31</v>
      </c>
      <c r="C33" s="25">
        <v>4000</v>
      </c>
      <c r="D33" s="180" t="s">
        <v>32</v>
      </c>
      <c r="E33" s="25">
        <v>4001</v>
      </c>
      <c r="F33" s="180" t="s">
        <v>541</v>
      </c>
      <c r="G33" s="11"/>
      <c r="H33" s="9">
        <v>7775000</v>
      </c>
      <c r="I33" s="9">
        <v>7775000</v>
      </c>
      <c r="J33" s="9">
        <v>1806000</v>
      </c>
      <c r="K33" s="9">
        <v>5733000</v>
      </c>
      <c r="L33" s="9"/>
      <c r="M33" s="9">
        <v>237000</v>
      </c>
      <c r="N33" s="10"/>
      <c r="O33" s="42" t="s">
        <v>214</v>
      </c>
      <c r="P33" s="43" t="s">
        <v>308</v>
      </c>
      <c r="Q33" s="207">
        <v>1</v>
      </c>
      <c r="R33" s="43" t="s">
        <v>308</v>
      </c>
      <c r="S33" s="50" t="s">
        <v>324</v>
      </c>
      <c r="T33" s="50"/>
      <c r="U33" s="25"/>
      <c r="V33" s="25">
        <v>3</v>
      </c>
      <c r="W33" s="25" t="s">
        <v>665</v>
      </c>
      <c r="X33" s="29"/>
      <c r="Y33" s="5"/>
      <c r="Z33" s="5"/>
      <c r="AA33" s="27"/>
    </row>
    <row r="34" spans="1:27" s="28" customFormat="1" ht="25.5">
      <c r="A34" s="25" t="s">
        <v>30</v>
      </c>
      <c r="B34" s="11" t="s">
        <v>31</v>
      </c>
      <c r="C34" s="25">
        <v>4000</v>
      </c>
      <c r="D34" s="180" t="s">
        <v>32</v>
      </c>
      <c r="E34" s="25">
        <v>4002</v>
      </c>
      <c r="F34" s="180" t="s">
        <v>542</v>
      </c>
      <c r="G34" s="11"/>
      <c r="H34" s="9">
        <v>10681000</v>
      </c>
      <c r="I34" s="9">
        <v>10681000</v>
      </c>
      <c r="J34" s="9">
        <v>3568000</v>
      </c>
      <c r="K34" s="9">
        <v>6521000</v>
      </c>
      <c r="L34" s="9"/>
      <c r="M34" s="9">
        <v>592000</v>
      </c>
      <c r="N34" s="10"/>
      <c r="O34" s="42" t="s">
        <v>215</v>
      </c>
      <c r="P34" s="43" t="s">
        <v>308</v>
      </c>
      <c r="Q34" s="207">
        <v>1</v>
      </c>
      <c r="R34" s="43" t="s">
        <v>308</v>
      </c>
      <c r="S34" s="50" t="s">
        <v>324</v>
      </c>
      <c r="T34" s="50"/>
      <c r="U34" s="25"/>
      <c r="V34" s="25">
        <v>3</v>
      </c>
      <c r="W34" s="25" t="s">
        <v>665</v>
      </c>
      <c r="X34" s="29"/>
      <c r="Y34" s="5"/>
      <c r="Z34" s="5"/>
      <c r="AA34" s="27"/>
    </row>
    <row r="35" spans="1:27" s="28" customFormat="1" ht="25.5">
      <c r="A35" s="25" t="s">
        <v>30</v>
      </c>
      <c r="B35" s="11" t="s">
        <v>31</v>
      </c>
      <c r="C35" s="25">
        <v>4000</v>
      </c>
      <c r="D35" s="180" t="s">
        <v>32</v>
      </c>
      <c r="E35" s="25">
        <v>4103</v>
      </c>
      <c r="F35" s="180" t="s">
        <v>543</v>
      </c>
      <c r="G35" s="11"/>
      <c r="H35" s="9">
        <v>12738000</v>
      </c>
      <c r="I35" s="9">
        <v>12738000</v>
      </c>
      <c r="J35" s="9">
        <v>2990000</v>
      </c>
      <c r="K35" s="9">
        <v>8750000</v>
      </c>
      <c r="L35" s="9"/>
      <c r="M35" s="9">
        <v>998000</v>
      </c>
      <c r="N35" s="10"/>
      <c r="O35" s="42"/>
      <c r="P35" s="43"/>
      <c r="Q35" s="207">
        <v>1</v>
      </c>
      <c r="R35" s="43"/>
      <c r="S35" s="50"/>
      <c r="T35" s="50"/>
      <c r="U35" s="25"/>
      <c r="V35" s="25">
        <v>3</v>
      </c>
      <c r="W35" s="25" t="s">
        <v>665</v>
      </c>
      <c r="X35" s="29"/>
      <c r="Y35" s="5"/>
      <c r="Z35" s="5"/>
      <c r="AA35" s="27"/>
    </row>
    <row r="36" spans="1:27" s="28" customFormat="1" ht="25.5">
      <c r="A36" s="25" t="s">
        <v>30</v>
      </c>
      <c r="B36" s="11" t="s">
        <v>31</v>
      </c>
      <c r="C36" s="174">
        <v>6100</v>
      </c>
      <c r="D36" s="185" t="s">
        <v>37</v>
      </c>
      <c r="E36" s="25"/>
      <c r="F36" s="180"/>
      <c r="G36" s="11"/>
      <c r="H36" s="9"/>
      <c r="I36" s="9"/>
      <c r="J36" s="9"/>
      <c r="K36" s="9"/>
      <c r="L36" s="9"/>
      <c r="M36" s="9"/>
      <c r="N36" s="10"/>
      <c r="O36" s="5"/>
      <c r="P36" s="48"/>
      <c r="Q36" s="90"/>
      <c r="R36" s="48"/>
      <c r="S36" s="50"/>
      <c r="T36" s="50"/>
      <c r="U36" s="25"/>
      <c r="V36" s="25"/>
      <c r="W36" s="25"/>
      <c r="X36" s="29"/>
      <c r="Y36" s="5"/>
      <c r="Z36" s="5"/>
      <c r="AA36" s="27"/>
    </row>
    <row r="37" spans="1:27" s="28" customFormat="1" ht="38.25">
      <c r="A37" s="25" t="s">
        <v>30</v>
      </c>
      <c r="B37" s="11" t="s">
        <v>31</v>
      </c>
      <c r="C37" s="25">
        <v>6100</v>
      </c>
      <c r="D37" s="180" t="s">
        <v>37</v>
      </c>
      <c r="E37" s="25">
        <v>6102</v>
      </c>
      <c r="F37" s="180" t="s">
        <v>38</v>
      </c>
      <c r="G37" s="11"/>
      <c r="H37" s="9">
        <v>3459000</v>
      </c>
      <c r="I37" s="9">
        <v>3459000</v>
      </c>
      <c r="J37" s="9">
        <v>3291000</v>
      </c>
      <c r="K37" s="9"/>
      <c r="L37" s="9">
        <v>138000</v>
      </c>
      <c r="M37" s="9">
        <v>30000</v>
      </c>
      <c r="N37" s="10"/>
      <c r="O37" s="42" t="s">
        <v>219</v>
      </c>
      <c r="P37" s="43" t="s">
        <v>309</v>
      </c>
      <c r="Q37" s="207">
        <v>1</v>
      </c>
      <c r="R37" s="43" t="s">
        <v>308</v>
      </c>
      <c r="S37" s="50" t="s">
        <v>323</v>
      </c>
      <c r="T37" s="50" t="s">
        <v>600</v>
      </c>
      <c r="U37" s="25"/>
      <c r="V37" s="25">
        <v>3</v>
      </c>
      <c r="W37" s="25">
        <v>1</v>
      </c>
      <c r="X37" s="29"/>
      <c r="Y37" s="5"/>
      <c r="Z37" s="5"/>
      <c r="AA37" s="27"/>
    </row>
    <row r="38" spans="1:27" s="28" customFormat="1" ht="191.25">
      <c r="A38" s="25" t="s">
        <v>30</v>
      </c>
      <c r="B38" s="11" t="s">
        <v>31</v>
      </c>
      <c r="C38" s="25">
        <v>6100</v>
      </c>
      <c r="D38" s="180" t="s">
        <v>37</v>
      </c>
      <c r="E38" s="25">
        <v>6104</v>
      </c>
      <c r="F38" s="180" t="s">
        <v>39</v>
      </c>
      <c r="G38" s="11"/>
      <c r="H38" s="119">
        <v>332700</v>
      </c>
      <c r="I38" s="9">
        <v>1109000</v>
      </c>
      <c r="J38" s="9">
        <v>978000</v>
      </c>
      <c r="K38" s="9"/>
      <c r="L38" s="9">
        <v>131000</v>
      </c>
      <c r="M38" s="9"/>
      <c r="N38" s="10"/>
      <c r="O38" s="42" t="s">
        <v>220</v>
      </c>
      <c r="P38" s="49" t="s">
        <v>601</v>
      </c>
      <c r="Q38" s="43" t="s">
        <v>610</v>
      </c>
      <c r="R38" s="43" t="s">
        <v>309</v>
      </c>
      <c r="S38" s="50" t="s">
        <v>324</v>
      </c>
      <c r="T38" s="50" t="s">
        <v>649</v>
      </c>
      <c r="U38" s="25" t="s">
        <v>656</v>
      </c>
      <c r="V38" s="25">
        <v>3</v>
      </c>
      <c r="W38" s="25" t="s">
        <v>665</v>
      </c>
      <c r="X38" s="29"/>
      <c r="Y38" s="5"/>
      <c r="Z38" s="5"/>
      <c r="AA38" s="42" t="s">
        <v>619</v>
      </c>
    </row>
    <row r="39" spans="1:27" s="28" customFormat="1" ht="25.5">
      <c r="A39" s="25" t="s">
        <v>30</v>
      </c>
      <c r="B39" s="11" t="s">
        <v>31</v>
      </c>
      <c r="C39" s="174">
        <v>8100</v>
      </c>
      <c r="D39" s="185" t="s">
        <v>33</v>
      </c>
      <c r="E39" s="25"/>
      <c r="F39" s="179"/>
      <c r="G39" s="5"/>
      <c r="H39" s="5"/>
      <c r="I39" s="9"/>
      <c r="J39" s="24"/>
      <c r="K39" s="24"/>
      <c r="L39" s="24"/>
      <c r="M39" s="24"/>
      <c r="N39" s="10"/>
      <c r="O39" s="11"/>
      <c r="P39" s="43"/>
      <c r="Q39" s="90"/>
      <c r="R39" s="43"/>
      <c r="S39" s="50"/>
      <c r="T39" s="90"/>
      <c r="U39" s="25"/>
      <c r="V39" s="25"/>
      <c r="W39" s="25"/>
      <c r="X39" s="29"/>
      <c r="Y39" s="5"/>
      <c r="Z39" s="5"/>
      <c r="AA39" s="27"/>
    </row>
    <row r="40" spans="1:27" s="28" customFormat="1" ht="25.5">
      <c r="A40" s="25" t="s">
        <v>30</v>
      </c>
      <c r="B40" s="11" t="s">
        <v>31</v>
      </c>
      <c r="C40" s="25">
        <v>8100</v>
      </c>
      <c r="D40" s="180" t="s">
        <v>33</v>
      </c>
      <c r="E40" s="25">
        <v>8101</v>
      </c>
      <c r="F40" s="180" t="s">
        <v>34</v>
      </c>
      <c r="G40" s="11"/>
      <c r="H40" s="9">
        <v>3749000</v>
      </c>
      <c r="I40" s="9">
        <v>3749000</v>
      </c>
      <c r="J40" s="9">
        <v>3383000</v>
      </c>
      <c r="K40" s="9"/>
      <c r="L40" s="9">
        <v>366000</v>
      </c>
      <c r="M40" s="9"/>
      <c r="N40" s="10"/>
      <c r="O40" s="42" t="s">
        <v>216</v>
      </c>
      <c r="P40" s="43" t="s">
        <v>309</v>
      </c>
      <c r="Q40" s="207">
        <v>1</v>
      </c>
      <c r="R40" s="43" t="s">
        <v>308</v>
      </c>
      <c r="S40" s="50" t="s">
        <v>323</v>
      </c>
      <c r="T40" s="50" t="s">
        <v>596</v>
      </c>
      <c r="U40" s="25"/>
      <c r="V40" s="25">
        <v>3</v>
      </c>
      <c r="W40" s="25" t="s">
        <v>665</v>
      </c>
      <c r="X40" s="29"/>
      <c r="Y40" s="5"/>
      <c r="Z40" s="5"/>
      <c r="AA40" s="27"/>
    </row>
    <row r="41" spans="1:27" s="28" customFormat="1" ht="38.25">
      <c r="A41" s="25" t="s">
        <v>30</v>
      </c>
      <c r="B41" s="11" t="s">
        <v>31</v>
      </c>
      <c r="C41" s="25">
        <v>8100</v>
      </c>
      <c r="D41" s="180" t="s">
        <v>33</v>
      </c>
      <c r="E41" s="25">
        <v>8103</v>
      </c>
      <c r="F41" s="180" t="s">
        <v>35</v>
      </c>
      <c r="G41" s="11"/>
      <c r="H41" s="119">
        <v>229200</v>
      </c>
      <c r="I41" s="9">
        <v>764000</v>
      </c>
      <c r="J41" s="9">
        <v>590000</v>
      </c>
      <c r="K41" s="9"/>
      <c r="L41" s="9">
        <v>173000</v>
      </c>
      <c r="M41" s="9"/>
      <c r="N41" s="10"/>
      <c r="O41" s="42" t="s">
        <v>217</v>
      </c>
      <c r="P41" s="43" t="s">
        <v>309</v>
      </c>
      <c r="Q41" s="43" t="s">
        <v>610</v>
      </c>
      <c r="R41" s="43" t="s">
        <v>309</v>
      </c>
      <c r="S41" s="50" t="s">
        <v>176</v>
      </c>
      <c r="T41" s="50" t="s">
        <v>597</v>
      </c>
      <c r="U41" s="25"/>
      <c r="V41" s="25">
        <v>3</v>
      </c>
      <c r="W41" s="25" t="s">
        <v>665</v>
      </c>
      <c r="X41" s="29"/>
      <c r="Y41" s="5"/>
      <c r="Z41" s="5"/>
      <c r="AA41" s="52" t="s">
        <v>620</v>
      </c>
    </row>
    <row r="42" spans="1:27" s="28" customFormat="1" ht="51">
      <c r="A42" s="25" t="s">
        <v>30</v>
      </c>
      <c r="B42" s="11" t="s">
        <v>31</v>
      </c>
      <c r="C42" s="25">
        <v>8100</v>
      </c>
      <c r="D42" s="180" t="s">
        <v>33</v>
      </c>
      <c r="E42" s="25">
        <v>8105</v>
      </c>
      <c r="F42" s="180" t="s">
        <v>36</v>
      </c>
      <c r="G42" s="11"/>
      <c r="H42" s="119">
        <v>222900</v>
      </c>
      <c r="I42" s="9">
        <v>743000</v>
      </c>
      <c r="J42" s="9">
        <v>706000</v>
      </c>
      <c r="K42" s="9"/>
      <c r="L42" s="9">
        <v>17000</v>
      </c>
      <c r="M42" s="9">
        <v>20000</v>
      </c>
      <c r="N42" s="10"/>
      <c r="O42" s="42" t="s">
        <v>218</v>
      </c>
      <c r="P42" s="43" t="s">
        <v>309</v>
      </c>
      <c r="Q42" s="43" t="s">
        <v>610</v>
      </c>
      <c r="R42" s="43" t="s">
        <v>309</v>
      </c>
      <c r="S42" s="50" t="s">
        <v>176</v>
      </c>
      <c r="T42" s="50" t="s">
        <v>599</v>
      </c>
      <c r="U42" s="25"/>
      <c r="V42" s="25">
        <v>3</v>
      </c>
      <c r="W42" s="25" t="s">
        <v>665</v>
      </c>
      <c r="X42" s="29"/>
      <c r="Y42" s="5"/>
      <c r="Z42" s="5"/>
      <c r="AA42" s="51" t="s">
        <v>598</v>
      </c>
    </row>
    <row r="43" spans="1:27" s="28" customFormat="1">
      <c r="A43" s="25"/>
      <c r="B43" s="11"/>
      <c r="C43" s="25"/>
      <c r="D43" s="180"/>
      <c r="E43" s="25"/>
      <c r="F43" s="180"/>
      <c r="G43" s="11"/>
      <c r="H43" s="11"/>
      <c r="I43" s="9"/>
      <c r="J43" s="9"/>
      <c r="K43" s="9"/>
      <c r="L43" s="9"/>
      <c r="M43" s="9"/>
      <c r="N43" s="10"/>
      <c r="O43" s="42"/>
      <c r="P43" s="43"/>
      <c r="Q43" s="43"/>
      <c r="R43" s="43"/>
      <c r="S43" s="50"/>
      <c r="T43" s="50"/>
      <c r="U43" s="25"/>
      <c r="V43" s="25"/>
      <c r="W43" s="25"/>
      <c r="X43" s="29"/>
      <c r="Y43" s="5"/>
      <c r="Z43" s="5"/>
      <c r="AA43" s="51"/>
    </row>
    <row r="44" spans="1:27" s="28" customFormat="1">
      <c r="A44" s="8"/>
      <c r="B44" s="53"/>
      <c r="C44" s="38"/>
      <c r="D44" s="181"/>
      <c r="E44" s="38"/>
      <c r="F44" s="187"/>
      <c r="G44" s="36"/>
      <c r="H44" s="36"/>
      <c r="I44" s="37"/>
      <c r="J44" s="37"/>
      <c r="K44" s="37"/>
      <c r="L44" s="37"/>
      <c r="M44" s="37"/>
      <c r="N44" s="35"/>
      <c r="O44" s="34"/>
      <c r="P44" s="38"/>
      <c r="Q44" s="38"/>
      <c r="R44" s="38"/>
      <c r="S44" s="199"/>
      <c r="T44" s="199"/>
      <c r="U44" s="38"/>
      <c r="V44" s="38"/>
      <c r="W44" s="38"/>
      <c r="X44" s="39"/>
      <c r="Y44" s="34"/>
      <c r="Z44" s="34"/>
      <c r="AA44" s="40"/>
    </row>
    <row r="45" spans="1:27" s="28" customFormat="1" ht="25.5">
      <c r="A45" s="170" t="s">
        <v>40</v>
      </c>
      <c r="B45" s="21" t="s">
        <v>41</v>
      </c>
      <c r="C45" s="25"/>
      <c r="D45" s="182"/>
      <c r="E45" s="25"/>
      <c r="F45" s="179"/>
      <c r="G45" s="5"/>
      <c r="H45" s="5"/>
      <c r="I45" s="9"/>
      <c r="J45" s="24"/>
      <c r="K45" s="24"/>
      <c r="L45" s="24"/>
      <c r="M45" s="24"/>
      <c r="N45" s="10"/>
      <c r="O45" s="5"/>
      <c r="P45" s="25"/>
      <c r="Q45" s="25"/>
      <c r="R45" s="25"/>
      <c r="S45" s="50"/>
      <c r="T45" s="50"/>
      <c r="U45" s="25"/>
      <c r="V45" s="25"/>
      <c r="W45" s="25"/>
      <c r="X45" s="29" t="s">
        <v>336</v>
      </c>
      <c r="Y45" s="5"/>
      <c r="Z45" s="5" t="s">
        <v>382</v>
      </c>
      <c r="AA45" s="27"/>
    </row>
    <row r="46" spans="1:27" s="28" customFormat="1">
      <c r="A46" s="25"/>
      <c r="B46" s="5"/>
      <c r="C46" s="25" t="s">
        <v>536</v>
      </c>
      <c r="D46" s="179" t="s">
        <v>42</v>
      </c>
      <c r="E46" s="25"/>
      <c r="F46" s="179"/>
      <c r="G46" s="5"/>
      <c r="H46" s="5"/>
      <c r="I46" s="9"/>
      <c r="J46" s="24"/>
      <c r="K46" s="24"/>
      <c r="L46" s="24"/>
      <c r="M46" s="24"/>
      <c r="N46" s="10"/>
      <c r="O46" s="5"/>
      <c r="P46" s="25"/>
      <c r="Q46" s="25"/>
      <c r="R46" s="25"/>
      <c r="S46" s="50"/>
      <c r="T46" s="50"/>
      <c r="U46" s="25"/>
      <c r="V46" s="25"/>
      <c r="W46" s="25"/>
      <c r="X46" s="29"/>
      <c r="Y46" s="5"/>
      <c r="Z46" s="5"/>
      <c r="AA46" s="27"/>
    </row>
    <row r="47" spans="1:27" s="28" customFormat="1" ht="51">
      <c r="A47" s="25" t="s">
        <v>40</v>
      </c>
      <c r="B47" s="5" t="s">
        <v>41</v>
      </c>
      <c r="C47" s="25"/>
      <c r="D47" s="182"/>
      <c r="E47" s="25" t="s">
        <v>537</v>
      </c>
      <c r="F47" s="179" t="s">
        <v>43</v>
      </c>
      <c r="G47" s="5"/>
      <c r="H47" s="9">
        <v>1280000</v>
      </c>
      <c r="I47" s="9">
        <v>1280000</v>
      </c>
      <c r="J47" s="24">
        <v>1280000</v>
      </c>
      <c r="K47" s="24"/>
      <c r="L47" s="24"/>
      <c r="M47" s="24"/>
      <c r="N47" s="10"/>
      <c r="O47" s="31" t="s">
        <v>189</v>
      </c>
      <c r="P47" s="32" t="s">
        <v>309</v>
      </c>
      <c r="Q47" s="205">
        <v>1</v>
      </c>
      <c r="R47" s="32" t="s">
        <v>308</v>
      </c>
      <c r="S47" s="50" t="s">
        <v>324</v>
      </c>
      <c r="T47" s="50" t="s">
        <v>359</v>
      </c>
      <c r="U47" s="25"/>
      <c r="V47" s="25">
        <v>2</v>
      </c>
      <c r="W47" s="25" t="s">
        <v>665</v>
      </c>
      <c r="X47" s="29" t="s">
        <v>361</v>
      </c>
      <c r="Y47" s="5"/>
      <c r="Z47" s="5"/>
      <c r="AA47" s="27"/>
    </row>
    <row r="48" spans="1:27" s="28" customFormat="1" ht="25.5">
      <c r="A48" s="25" t="s">
        <v>40</v>
      </c>
      <c r="B48" s="5" t="s">
        <v>41</v>
      </c>
      <c r="C48" s="25"/>
      <c r="D48" s="182"/>
      <c r="E48" s="25" t="s">
        <v>538</v>
      </c>
      <c r="F48" s="179" t="s">
        <v>44</v>
      </c>
      <c r="G48" s="5"/>
      <c r="H48" s="13">
        <v>277000</v>
      </c>
      <c r="I48" s="13">
        <v>277000</v>
      </c>
      <c r="J48" s="24">
        <v>277000</v>
      </c>
      <c r="K48" s="24"/>
      <c r="L48" s="24"/>
      <c r="M48" s="24"/>
      <c r="N48" s="10"/>
      <c r="O48" s="31" t="s">
        <v>190</v>
      </c>
      <c r="P48" s="32" t="s">
        <v>309</v>
      </c>
      <c r="Q48" s="205">
        <v>1</v>
      </c>
      <c r="R48" s="32" t="s">
        <v>308</v>
      </c>
      <c r="S48" s="50" t="s">
        <v>176</v>
      </c>
      <c r="T48" s="50" t="s">
        <v>360</v>
      </c>
      <c r="U48" s="25"/>
      <c r="V48" s="25">
        <v>2</v>
      </c>
      <c r="W48" s="25">
        <v>2</v>
      </c>
      <c r="X48" s="33" t="s">
        <v>397</v>
      </c>
      <c r="Y48" s="5"/>
      <c r="Z48" s="5"/>
      <c r="AA48" s="27"/>
    </row>
    <row r="49" spans="1:27" s="28" customFormat="1">
      <c r="A49" s="25"/>
      <c r="B49" s="5"/>
      <c r="C49" s="25"/>
      <c r="D49" s="182"/>
      <c r="E49" s="25"/>
      <c r="F49" s="179"/>
      <c r="G49" s="5"/>
      <c r="H49" s="5"/>
      <c r="I49" s="13"/>
      <c r="J49" s="24"/>
      <c r="K49" s="24"/>
      <c r="L49" s="24"/>
      <c r="M49" s="24"/>
      <c r="N49" s="10"/>
      <c r="O49" s="31"/>
      <c r="P49" s="32"/>
      <c r="Q49" s="205"/>
      <c r="R49" s="32"/>
      <c r="S49" s="50"/>
      <c r="T49" s="50"/>
      <c r="U49" s="25"/>
      <c r="V49" s="25"/>
      <c r="W49" s="25"/>
      <c r="X49" s="33"/>
      <c r="Y49" s="5"/>
      <c r="Z49" s="5"/>
      <c r="AA49" s="27"/>
    </row>
    <row r="50" spans="1:27" s="28" customFormat="1">
      <c r="A50" s="38"/>
      <c r="B50" s="34"/>
      <c r="C50" s="38"/>
      <c r="D50" s="181"/>
      <c r="E50" s="38"/>
      <c r="F50" s="183"/>
      <c r="G50" s="34"/>
      <c r="H50" s="34"/>
      <c r="I50" s="37"/>
      <c r="J50" s="44"/>
      <c r="K50" s="44"/>
      <c r="L50" s="44"/>
      <c r="M50" s="44"/>
      <c r="N50" s="35"/>
      <c r="O50" s="34"/>
      <c r="P50" s="38"/>
      <c r="Q50" s="38"/>
      <c r="R50" s="38"/>
      <c r="S50" s="199"/>
      <c r="T50" s="199"/>
      <c r="U50" s="38"/>
      <c r="V50" s="38"/>
      <c r="W50" s="38"/>
      <c r="X50" s="39"/>
      <c r="Y50" s="34"/>
      <c r="Z50" s="34"/>
      <c r="AA50" s="40"/>
    </row>
    <row r="51" spans="1:27" s="28" customFormat="1" ht="38.25">
      <c r="A51" s="170" t="s">
        <v>45</v>
      </c>
      <c r="B51" s="21" t="s">
        <v>46</v>
      </c>
      <c r="C51" s="25"/>
      <c r="D51" s="182"/>
      <c r="E51" s="25"/>
      <c r="F51" s="179"/>
      <c r="G51" s="5"/>
      <c r="H51" s="5"/>
      <c r="I51" s="9"/>
      <c r="J51" s="24"/>
      <c r="K51" s="24"/>
      <c r="L51" s="24"/>
      <c r="M51" s="24"/>
      <c r="N51" s="10"/>
      <c r="O51" s="5"/>
      <c r="P51" s="25"/>
      <c r="Q51" s="25"/>
      <c r="R51" s="25"/>
      <c r="S51" s="50"/>
      <c r="T51" s="50"/>
      <c r="U51" s="25"/>
      <c r="V51" s="25"/>
      <c r="W51" s="25"/>
      <c r="X51" s="33" t="s">
        <v>337</v>
      </c>
      <c r="Y51" s="5"/>
      <c r="Z51" s="5" t="s">
        <v>380</v>
      </c>
      <c r="AA51" s="27"/>
    </row>
    <row r="52" spans="1:27" s="28" customFormat="1" ht="25.5">
      <c r="A52" s="25" t="s">
        <v>45</v>
      </c>
      <c r="B52" s="5" t="s">
        <v>46</v>
      </c>
      <c r="C52" s="174">
        <v>4000</v>
      </c>
      <c r="D52" s="184" t="s">
        <v>47</v>
      </c>
      <c r="E52" s="25"/>
      <c r="F52" s="179"/>
      <c r="G52" s="5"/>
      <c r="H52" s="5"/>
      <c r="I52" s="9"/>
      <c r="J52" s="24"/>
      <c r="K52" s="24"/>
      <c r="L52" s="24"/>
      <c r="M52" s="24"/>
      <c r="N52" s="10"/>
      <c r="O52" s="5"/>
      <c r="P52" s="25"/>
      <c r="Q52" s="25"/>
      <c r="R52" s="25"/>
      <c r="S52" s="50"/>
      <c r="T52" s="50"/>
      <c r="U52" s="25"/>
      <c r="V52" s="25"/>
      <c r="W52" s="25"/>
      <c r="X52" s="29"/>
      <c r="Y52" s="5"/>
      <c r="Z52" s="5"/>
      <c r="AA52" s="27"/>
    </row>
    <row r="53" spans="1:27" s="28" customFormat="1" ht="25.5">
      <c r="A53" s="25" t="s">
        <v>45</v>
      </c>
      <c r="B53" s="5" t="s">
        <v>46</v>
      </c>
      <c r="C53" s="25">
        <v>4000</v>
      </c>
      <c r="D53" s="179" t="s">
        <v>47</v>
      </c>
      <c r="E53" s="25">
        <v>4300</v>
      </c>
      <c r="F53" s="179" t="s">
        <v>223</v>
      </c>
      <c r="G53" s="5"/>
      <c r="H53" s="24">
        <v>330500</v>
      </c>
      <c r="I53" s="13">
        <v>661000</v>
      </c>
      <c r="J53" s="24">
        <v>661000</v>
      </c>
      <c r="K53" s="24"/>
      <c r="L53" s="24"/>
      <c r="M53" s="24"/>
      <c r="N53" s="10"/>
      <c r="O53" s="5" t="s">
        <v>224</v>
      </c>
      <c r="P53" s="25"/>
      <c r="Q53" s="25" t="s">
        <v>843</v>
      </c>
      <c r="R53" s="25"/>
      <c r="S53" s="50"/>
      <c r="T53" s="50"/>
      <c r="U53" s="25"/>
      <c r="V53" s="25">
        <v>2</v>
      </c>
      <c r="W53" s="25" t="s">
        <v>665</v>
      </c>
      <c r="X53" s="29"/>
      <c r="Y53" s="5"/>
      <c r="Z53" s="5"/>
      <c r="AA53" s="27"/>
    </row>
    <row r="54" spans="1:27" s="28" customFormat="1" ht="25.5">
      <c r="A54" s="25" t="s">
        <v>45</v>
      </c>
      <c r="B54" s="5" t="s">
        <v>46</v>
      </c>
      <c r="C54" s="25">
        <v>4000</v>
      </c>
      <c r="D54" s="179" t="s">
        <v>47</v>
      </c>
      <c r="E54" s="25">
        <v>4400</v>
      </c>
      <c r="F54" s="179" t="s">
        <v>48</v>
      </c>
      <c r="G54" s="5"/>
      <c r="H54" s="24">
        <v>4099500</v>
      </c>
      <c r="I54" s="13">
        <v>8199000</v>
      </c>
      <c r="J54" s="24">
        <v>8199000</v>
      </c>
      <c r="K54" s="24"/>
      <c r="L54" s="24"/>
      <c r="M54" s="24"/>
      <c r="N54" s="10"/>
      <c r="O54" s="42" t="s">
        <v>191</v>
      </c>
      <c r="P54" s="43"/>
      <c r="Q54" s="25" t="s">
        <v>843</v>
      </c>
      <c r="R54" s="43"/>
      <c r="S54" s="50"/>
      <c r="T54" s="50"/>
      <c r="U54" s="25"/>
      <c r="V54" s="25">
        <v>2</v>
      </c>
      <c r="W54" s="25" t="s">
        <v>665</v>
      </c>
      <c r="X54" s="29"/>
      <c r="Y54" s="5"/>
      <c r="Z54" s="5"/>
      <c r="AA54" s="27"/>
    </row>
    <row r="55" spans="1:27" s="28" customFormat="1" ht="25.5">
      <c r="A55" s="25" t="s">
        <v>45</v>
      </c>
      <c r="B55" s="5" t="s">
        <v>46</v>
      </c>
      <c r="C55" s="25">
        <v>4000</v>
      </c>
      <c r="D55" s="179" t="s">
        <v>47</v>
      </c>
      <c r="E55" s="25">
        <v>4600</v>
      </c>
      <c r="F55" s="179" t="s">
        <v>225</v>
      </c>
      <c r="G55" s="5"/>
      <c r="H55" s="24">
        <v>2682000</v>
      </c>
      <c r="I55" s="13">
        <v>5364000</v>
      </c>
      <c r="J55" s="24"/>
      <c r="K55" s="24">
        <v>5364000</v>
      </c>
      <c r="L55" s="24"/>
      <c r="M55" s="24"/>
      <c r="N55" s="10"/>
      <c r="O55" s="5" t="s">
        <v>226</v>
      </c>
      <c r="P55" s="25"/>
      <c r="Q55" s="25" t="s">
        <v>843</v>
      </c>
      <c r="R55" s="25"/>
      <c r="S55" s="50"/>
      <c r="T55" s="50"/>
      <c r="U55" s="25"/>
      <c r="V55" s="25">
        <v>2</v>
      </c>
      <c r="W55" s="25" t="s">
        <v>665</v>
      </c>
      <c r="X55" s="29"/>
      <c r="Y55" s="5"/>
      <c r="Z55" s="5"/>
      <c r="AA55" s="27"/>
    </row>
    <row r="56" spans="1:27" s="28" customFormat="1" ht="25.5">
      <c r="A56" s="25" t="s">
        <v>45</v>
      </c>
      <c r="B56" s="5" t="s">
        <v>46</v>
      </c>
      <c r="C56" s="25">
        <v>4000</v>
      </c>
      <c r="D56" s="179" t="s">
        <v>47</v>
      </c>
      <c r="E56" s="25">
        <v>4810</v>
      </c>
      <c r="F56" s="179" t="s">
        <v>221</v>
      </c>
      <c r="G56" s="5"/>
      <c r="H56" s="13">
        <v>11861000</v>
      </c>
      <c r="I56" s="13">
        <v>11861000</v>
      </c>
      <c r="J56" s="24">
        <v>4629000</v>
      </c>
      <c r="K56" s="24">
        <v>7232000</v>
      </c>
      <c r="L56" s="24"/>
      <c r="M56" s="24"/>
      <c r="N56" s="10"/>
      <c r="O56" s="42" t="s">
        <v>192</v>
      </c>
      <c r="P56" s="43" t="s">
        <v>309</v>
      </c>
      <c r="Q56" s="207">
        <v>1</v>
      </c>
      <c r="R56" s="43" t="s">
        <v>308</v>
      </c>
      <c r="S56" s="50" t="s">
        <v>323</v>
      </c>
      <c r="T56" s="50"/>
      <c r="U56" s="25"/>
      <c r="V56" s="25">
        <v>2</v>
      </c>
      <c r="W56" s="25" t="s">
        <v>665</v>
      </c>
      <c r="X56" s="29"/>
      <c r="Y56" s="5"/>
      <c r="Z56" s="5"/>
      <c r="AA56" s="27"/>
    </row>
    <row r="57" spans="1:27" s="28" customFormat="1" ht="25.5">
      <c r="A57" s="25" t="s">
        <v>45</v>
      </c>
      <c r="B57" s="5" t="s">
        <v>46</v>
      </c>
      <c r="C57" s="25">
        <v>4000</v>
      </c>
      <c r="D57" s="179" t="s">
        <v>47</v>
      </c>
      <c r="E57" s="25">
        <v>4820</v>
      </c>
      <c r="F57" s="179" t="s">
        <v>49</v>
      </c>
      <c r="G57" s="5"/>
      <c r="H57" s="13">
        <v>11476000</v>
      </c>
      <c r="I57" s="13">
        <v>11476000</v>
      </c>
      <c r="J57" s="24">
        <v>11317000</v>
      </c>
      <c r="K57" s="24">
        <v>79000</v>
      </c>
      <c r="L57" s="24"/>
      <c r="M57" s="24">
        <v>80000</v>
      </c>
      <c r="N57" s="10"/>
      <c r="O57" s="42" t="s">
        <v>193</v>
      </c>
      <c r="P57" s="43" t="s">
        <v>309</v>
      </c>
      <c r="Q57" s="207">
        <v>1</v>
      </c>
      <c r="R57" s="43" t="s">
        <v>308</v>
      </c>
      <c r="S57" s="50" t="s">
        <v>176</v>
      </c>
      <c r="T57" s="50" t="s">
        <v>358</v>
      </c>
      <c r="U57" s="25"/>
      <c r="V57" s="25">
        <v>2</v>
      </c>
      <c r="W57" s="25" t="s">
        <v>665</v>
      </c>
      <c r="X57" s="29" t="s">
        <v>389</v>
      </c>
      <c r="Y57" s="5"/>
      <c r="Z57" s="5"/>
      <c r="AA57" s="27"/>
    </row>
    <row r="58" spans="1:27" s="28" customFormat="1" ht="25.5">
      <c r="A58" s="25" t="s">
        <v>45</v>
      </c>
      <c r="B58" s="5" t="s">
        <v>46</v>
      </c>
      <c r="C58" s="25">
        <v>4000</v>
      </c>
      <c r="D58" s="179" t="s">
        <v>47</v>
      </c>
      <c r="E58" s="25">
        <v>4830</v>
      </c>
      <c r="F58" s="179" t="s">
        <v>222</v>
      </c>
      <c r="G58" s="5"/>
      <c r="H58" s="13">
        <v>775000</v>
      </c>
      <c r="I58" s="13">
        <v>775000</v>
      </c>
      <c r="J58" s="24">
        <v>775000</v>
      </c>
      <c r="K58" s="24"/>
      <c r="L58" s="24"/>
      <c r="M58" s="24"/>
      <c r="N58" s="10"/>
      <c r="O58" s="42" t="s">
        <v>194</v>
      </c>
      <c r="P58" s="43" t="s">
        <v>309</v>
      </c>
      <c r="Q58" s="207">
        <v>1</v>
      </c>
      <c r="R58" s="43" t="s">
        <v>308</v>
      </c>
      <c r="S58" s="50" t="s">
        <v>176</v>
      </c>
      <c r="T58" s="50" t="s">
        <v>390</v>
      </c>
      <c r="U58" s="25"/>
      <c r="V58" s="25">
        <v>2</v>
      </c>
      <c r="W58" s="25">
        <v>2</v>
      </c>
      <c r="X58" s="29" t="s">
        <v>391</v>
      </c>
      <c r="Y58" s="5"/>
      <c r="Z58" s="5"/>
      <c r="AA58" s="27"/>
    </row>
    <row r="59" spans="1:27" s="28" customFormat="1">
      <c r="A59" s="25"/>
      <c r="B59" s="5"/>
      <c r="C59" s="25"/>
      <c r="D59" s="179"/>
      <c r="E59" s="25"/>
      <c r="F59" s="179"/>
      <c r="G59" s="5"/>
      <c r="H59" s="5"/>
      <c r="I59" s="13"/>
      <c r="J59" s="24"/>
      <c r="K59" s="24"/>
      <c r="L59" s="24"/>
      <c r="M59" s="24"/>
      <c r="N59" s="10"/>
      <c r="O59" s="42"/>
      <c r="P59" s="43"/>
      <c r="Q59" s="207"/>
      <c r="R59" s="43"/>
      <c r="S59" s="50"/>
      <c r="T59" s="50"/>
      <c r="U59" s="25"/>
      <c r="V59" s="25"/>
      <c r="W59" s="25"/>
      <c r="X59" s="29"/>
      <c r="Y59" s="5"/>
      <c r="Z59" s="5"/>
      <c r="AA59" s="27"/>
    </row>
    <row r="60" spans="1:27" s="28" customFormat="1">
      <c r="A60" s="38"/>
      <c r="B60" s="34"/>
      <c r="C60" s="38"/>
      <c r="D60" s="181"/>
      <c r="E60" s="38"/>
      <c r="F60" s="183"/>
      <c r="G60" s="34"/>
      <c r="H60" s="34"/>
      <c r="I60" s="37"/>
      <c r="J60" s="44"/>
      <c r="K60" s="44"/>
      <c r="L60" s="44"/>
      <c r="M60" s="44"/>
      <c r="N60" s="35"/>
      <c r="O60" s="34"/>
      <c r="P60" s="38"/>
      <c r="Q60" s="38"/>
      <c r="R60" s="38"/>
      <c r="S60" s="199"/>
      <c r="T60" s="199"/>
      <c r="U60" s="38"/>
      <c r="V60" s="38"/>
      <c r="W60" s="38"/>
      <c r="X60" s="39"/>
      <c r="Y60" s="34"/>
      <c r="Z60" s="34"/>
      <c r="AA60" s="40"/>
    </row>
    <row r="61" spans="1:27" s="28" customFormat="1" ht="47.25" customHeight="1">
      <c r="A61" s="170" t="s">
        <v>50</v>
      </c>
      <c r="B61" s="21" t="s">
        <v>51</v>
      </c>
      <c r="C61" s="25"/>
      <c r="D61" s="182"/>
      <c r="E61" s="25"/>
      <c r="F61" s="179"/>
      <c r="G61" s="5"/>
      <c r="H61" s="5"/>
      <c r="I61" s="9"/>
      <c r="J61" s="24"/>
      <c r="K61" s="24"/>
      <c r="L61" s="24"/>
      <c r="M61" s="24"/>
      <c r="N61" s="10"/>
      <c r="O61" s="5"/>
      <c r="P61" s="25"/>
      <c r="Q61" s="25"/>
      <c r="R61" s="25"/>
      <c r="S61" s="50"/>
      <c r="T61" s="50"/>
      <c r="U61" s="25"/>
      <c r="V61" s="25"/>
      <c r="W61" s="25"/>
      <c r="X61" s="33" t="s">
        <v>338</v>
      </c>
      <c r="Y61" s="5"/>
      <c r="Z61" s="5" t="s">
        <v>380</v>
      </c>
      <c r="AA61" s="27"/>
    </row>
    <row r="62" spans="1:27" s="28" customFormat="1" ht="38.25">
      <c r="A62" s="25" t="s">
        <v>50</v>
      </c>
      <c r="B62" s="5" t="s">
        <v>51</v>
      </c>
      <c r="C62" s="174">
        <v>3000</v>
      </c>
      <c r="D62" s="184" t="s">
        <v>227</v>
      </c>
      <c r="E62" s="25"/>
      <c r="F62" s="182"/>
      <c r="G62" s="10"/>
      <c r="H62" s="10"/>
      <c r="I62" s="9"/>
      <c r="J62" s="54"/>
      <c r="K62" s="54"/>
      <c r="L62" s="54"/>
      <c r="M62" s="54"/>
      <c r="N62" s="5"/>
      <c r="O62" s="5"/>
      <c r="P62" s="25"/>
      <c r="Q62" s="25"/>
      <c r="R62" s="25"/>
      <c r="S62" s="50"/>
      <c r="T62" s="50"/>
      <c r="U62" s="25"/>
      <c r="V62" s="25"/>
      <c r="W62" s="25"/>
      <c r="X62" s="29"/>
      <c r="Y62" s="5"/>
      <c r="Z62" s="5"/>
      <c r="AA62" s="27"/>
    </row>
    <row r="63" spans="1:27" s="28" customFormat="1" ht="51">
      <c r="A63" s="25" t="s">
        <v>50</v>
      </c>
      <c r="B63" s="5" t="s">
        <v>51</v>
      </c>
      <c r="C63" s="25">
        <v>3000</v>
      </c>
      <c r="D63" s="179" t="s">
        <v>227</v>
      </c>
      <c r="E63" s="25">
        <v>3010</v>
      </c>
      <c r="F63" s="179" t="s">
        <v>228</v>
      </c>
      <c r="G63" s="5"/>
      <c r="H63" s="121">
        <v>2693500</v>
      </c>
      <c r="I63" s="9">
        <v>5387000</v>
      </c>
      <c r="J63" s="24">
        <v>57000</v>
      </c>
      <c r="K63" s="24">
        <v>4698000</v>
      </c>
      <c r="L63" s="24">
        <v>132000</v>
      </c>
      <c r="M63" s="55">
        <v>500000</v>
      </c>
      <c r="N63" s="5" t="s">
        <v>52</v>
      </c>
      <c r="O63" s="42" t="s">
        <v>229</v>
      </c>
      <c r="P63" s="43"/>
      <c r="Q63" s="43" t="s">
        <v>502</v>
      </c>
      <c r="R63" s="43" t="s">
        <v>309</v>
      </c>
      <c r="S63" s="50"/>
      <c r="T63" s="50" t="s">
        <v>502</v>
      </c>
      <c r="U63" s="25"/>
      <c r="V63" s="25">
        <v>3</v>
      </c>
      <c r="W63" s="25">
        <v>5</v>
      </c>
      <c r="X63" s="29"/>
      <c r="Y63" s="5"/>
      <c r="Z63" s="5"/>
      <c r="AA63" s="27"/>
    </row>
    <row r="64" spans="1:27" s="28" customFormat="1" ht="52.5" customHeight="1">
      <c r="A64" s="25" t="s">
        <v>50</v>
      </c>
      <c r="B64" s="5" t="s">
        <v>51</v>
      </c>
      <c r="C64" s="25">
        <v>3000</v>
      </c>
      <c r="D64" s="179" t="s">
        <v>227</v>
      </c>
      <c r="E64" s="25">
        <v>3030</v>
      </c>
      <c r="F64" s="179" t="s">
        <v>230</v>
      </c>
      <c r="G64" s="5"/>
      <c r="H64" s="121">
        <v>6320500</v>
      </c>
      <c r="I64" s="9">
        <v>12641000</v>
      </c>
      <c r="J64" s="24">
        <v>4827000</v>
      </c>
      <c r="K64" s="24">
        <v>7613000</v>
      </c>
      <c r="L64" s="24">
        <v>105000</v>
      </c>
      <c r="M64" s="24">
        <v>201000</v>
      </c>
      <c r="N64" s="5" t="s">
        <v>498</v>
      </c>
      <c r="O64" s="42" t="s">
        <v>231</v>
      </c>
      <c r="P64" s="43" t="s">
        <v>309</v>
      </c>
      <c r="Q64" s="43" t="s">
        <v>502</v>
      </c>
      <c r="R64" s="43" t="s">
        <v>309</v>
      </c>
      <c r="S64" s="50"/>
      <c r="T64" s="50" t="s">
        <v>502</v>
      </c>
      <c r="U64" s="25"/>
      <c r="V64" s="25">
        <v>3</v>
      </c>
      <c r="W64" s="25">
        <v>5</v>
      </c>
      <c r="X64" s="29"/>
      <c r="Y64" s="5"/>
      <c r="Z64" s="5"/>
      <c r="AA64" s="27"/>
    </row>
    <row r="65" spans="1:28" s="28" customFormat="1" ht="38.25">
      <c r="A65" s="25" t="s">
        <v>50</v>
      </c>
      <c r="B65" s="5" t="s">
        <v>51</v>
      </c>
      <c r="C65" s="25">
        <v>3000</v>
      </c>
      <c r="D65" s="179" t="s">
        <v>227</v>
      </c>
      <c r="E65" s="25">
        <v>3040</v>
      </c>
      <c r="F65" s="179" t="s">
        <v>232</v>
      </c>
      <c r="G65" s="5"/>
      <c r="H65" s="121">
        <v>241000</v>
      </c>
      <c r="I65" s="9">
        <v>482000</v>
      </c>
      <c r="J65" s="24">
        <v>482000</v>
      </c>
      <c r="K65" s="24"/>
      <c r="L65" s="24"/>
      <c r="M65" s="24"/>
      <c r="N65" s="5" t="s">
        <v>499</v>
      </c>
      <c r="O65" s="42" t="s">
        <v>196</v>
      </c>
      <c r="P65" s="43" t="s">
        <v>309</v>
      </c>
      <c r="Q65" s="43" t="s">
        <v>502</v>
      </c>
      <c r="R65" s="43" t="s">
        <v>309</v>
      </c>
      <c r="S65" s="50"/>
      <c r="T65" s="50" t="s">
        <v>502</v>
      </c>
      <c r="U65" s="25"/>
      <c r="V65" s="25">
        <v>3</v>
      </c>
      <c r="W65" s="25">
        <v>5</v>
      </c>
      <c r="X65" s="29"/>
      <c r="Y65" s="5"/>
      <c r="Z65" s="5"/>
      <c r="AA65" s="27"/>
    </row>
    <row r="66" spans="1:28" s="28" customFormat="1" ht="38.25">
      <c r="A66" s="25" t="s">
        <v>50</v>
      </c>
      <c r="B66" s="5" t="s">
        <v>51</v>
      </c>
      <c r="C66" s="25">
        <v>3000</v>
      </c>
      <c r="D66" s="179" t="s">
        <v>227</v>
      </c>
      <c r="E66" s="25">
        <v>3050</v>
      </c>
      <c r="F66" s="179" t="s">
        <v>233</v>
      </c>
      <c r="G66" s="5"/>
      <c r="H66" s="122">
        <v>9628000</v>
      </c>
      <c r="I66" s="9">
        <v>9628000</v>
      </c>
      <c r="J66" s="24">
        <v>395000</v>
      </c>
      <c r="K66" s="24">
        <v>1002000</v>
      </c>
      <c r="L66" s="24"/>
      <c r="M66" s="24">
        <v>8231000</v>
      </c>
      <c r="N66" s="5" t="s">
        <v>500</v>
      </c>
      <c r="O66" s="42" t="s">
        <v>234</v>
      </c>
      <c r="P66" s="43" t="s">
        <v>309</v>
      </c>
      <c r="Q66" s="207">
        <v>1</v>
      </c>
      <c r="R66" s="43" t="s">
        <v>308</v>
      </c>
      <c r="S66" s="50" t="s">
        <v>326</v>
      </c>
      <c r="T66" s="50" t="s">
        <v>503</v>
      </c>
      <c r="U66" s="25"/>
      <c r="V66" s="25">
        <v>3</v>
      </c>
      <c r="W66" s="25">
        <v>5</v>
      </c>
      <c r="X66" s="29"/>
      <c r="Y66" s="5"/>
      <c r="Z66" s="5"/>
      <c r="AA66" s="27"/>
    </row>
    <row r="67" spans="1:28" s="28" customFormat="1" ht="38.25">
      <c r="A67" s="25" t="s">
        <v>50</v>
      </c>
      <c r="B67" s="5" t="s">
        <v>51</v>
      </c>
      <c r="C67" s="25">
        <v>3000</v>
      </c>
      <c r="D67" s="179" t="s">
        <v>227</v>
      </c>
      <c r="E67" s="25">
        <v>3060</v>
      </c>
      <c r="F67" s="179" t="s">
        <v>235</v>
      </c>
      <c r="G67" s="5"/>
      <c r="H67" s="121">
        <v>4997000</v>
      </c>
      <c r="I67" s="9">
        <v>9994000</v>
      </c>
      <c r="J67" s="24"/>
      <c r="K67" s="24">
        <v>1174000</v>
      </c>
      <c r="L67" s="24">
        <v>8820000</v>
      </c>
      <c r="M67" s="24"/>
      <c r="N67" s="5" t="s">
        <v>501</v>
      </c>
      <c r="O67" s="42" t="s">
        <v>195</v>
      </c>
      <c r="P67" s="43" t="s">
        <v>309</v>
      </c>
      <c r="Q67" s="43" t="s">
        <v>502</v>
      </c>
      <c r="R67" s="43" t="s">
        <v>309</v>
      </c>
      <c r="S67" s="50"/>
      <c r="T67" s="50" t="s">
        <v>502</v>
      </c>
      <c r="U67" s="25"/>
      <c r="V67" s="25">
        <v>3</v>
      </c>
      <c r="W67" s="25">
        <v>5</v>
      </c>
      <c r="X67" s="29"/>
      <c r="Y67" s="5"/>
      <c r="Z67" s="5"/>
      <c r="AA67" s="27"/>
    </row>
    <row r="68" spans="1:28" s="28" customFormat="1">
      <c r="A68" s="25"/>
      <c r="B68" s="5"/>
      <c r="C68" s="25"/>
      <c r="D68" s="179"/>
      <c r="E68" s="25"/>
      <c r="F68" s="179"/>
      <c r="G68" s="5"/>
      <c r="H68" s="5"/>
      <c r="I68" s="9"/>
      <c r="J68" s="24"/>
      <c r="K68" s="24"/>
      <c r="L68" s="24"/>
      <c r="M68" s="24"/>
      <c r="N68" s="5"/>
      <c r="O68" s="42"/>
      <c r="P68" s="43"/>
      <c r="Q68" s="43"/>
      <c r="R68" s="43"/>
      <c r="S68" s="50"/>
      <c r="T68" s="50"/>
      <c r="U68" s="25"/>
      <c r="V68" s="25"/>
      <c r="W68" s="25"/>
      <c r="X68" s="29"/>
      <c r="Y68" s="5"/>
      <c r="Z68" s="5"/>
      <c r="AA68" s="27"/>
    </row>
    <row r="69" spans="1:28" s="28" customFormat="1">
      <c r="A69" s="38"/>
      <c r="B69" s="34"/>
      <c r="C69" s="38"/>
      <c r="D69" s="183"/>
      <c r="E69" s="38"/>
      <c r="F69" s="183"/>
      <c r="G69" s="34"/>
      <c r="H69" s="34"/>
      <c r="I69" s="37"/>
      <c r="J69" s="44"/>
      <c r="K69" s="44"/>
      <c r="L69" s="44"/>
      <c r="M69" s="44"/>
      <c r="N69" s="34"/>
      <c r="O69" s="34"/>
      <c r="P69" s="38"/>
      <c r="Q69" s="38"/>
      <c r="R69" s="38"/>
      <c r="S69" s="199"/>
      <c r="T69" s="199"/>
      <c r="U69" s="38"/>
      <c r="V69" s="38"/>
      <c r="W69" s="38"/>
      <c r="X69" s="39"/>
      <c r="Y69" s="34"/>
      <c r="Z69" s="34"/>
      <c r="AA69" s="40"/>
    </row>
    <row r="70" spans="1:28" s="28" customFormat="1" ht="25.5">
      <c r="A70" s="170" t="s">
        <v>53</v>
      </c>
      <c r="B70" s="21" t="s">
        <v>54</v>
      </c>
      <c r="C70" s="25"/>
      <c r="D70" s="182"/>
      <c r="E70" s="25"/>
      <c r="F70" s="179"/>
      <c r="G70" s="5"/>
      <c r="H70" s="5"/>
      <c r="I70" s="9"/>
      <c r="J70" s="24"/>
      <c r="K70" s="24"/>
      <c r="L70" s="24"/>
      <c r="M70" s="24"/>
      <c r="N70" s="10"/>
      <c r="O70" s="5"/>
      <c r="P70" s="25"/>
      <c r="Q70" s="25"/>
      <c r="R70" s="25"/>
      <c r="S70" s="50"/>
      <c r="T70" s="50"/>
      <c r="U70" s="25"/>
      <c r="V70" s="25"/>
      <c r="W70" s="25"/>
      <c r="X70" s="29" t="s">
        <v>339</v>
      </c>
      <c r="Y70" s="5"/>
      <c r="Z70" s="5" t="s">
        <v>381</v>
      </c>
      <c r="AA70" s="27"/>
    </row>
    <row r="71" spans="1:28" s="28" customFormat="1" ht="25.5">
      <c r="A71" s="25" t="s">
        <v>53</v>
      </c>
      <c r="B71" s="5" t="s">
        <v>54</v>
      </c>
      <c r="C71" s="174">
        <v>1001</v>
      </c>
      <c r="D71" s="184" t="s">
        <v>539</v>
      </c>
      <c r="E71" s="25"/>
      <c r="F71" s="182"/>
      <c r="G71" s="10"/>
      <c r="H71" s="10"/>
      <c r="I71" s="9"/>
      <c r="J71" s="54"/>
      <c r="K71" s="54"/>
      <c r="L71" s="54"/>
      <c r="M71" s="54"/>
      <c r="N71" s="5"/>
      <c r="O71" s="5"/>
      <c r="P71" s="25"/>
      <c r="Q71" s="25"/>
      <c r="R71" s="25"/>
      <c r="S71" s="50"/>
      <c r="T71" s="50"/>
      <c r="U71" s="25"/>
      <c r="V71" s="25"/>
      <c r="W71" s="25"/>
      <c r="X71" s="29"/>
      <c r="Y71" s="5"/>
      <c r="Z71" s="22"/>
      <c r="AA71" s="27"/>
    </row>
    <row r="72" spans="1:28" s="28" customFormat="1" ht="25.5">
      <c r="A72" s="25" t="s">
        <v>53</v>
      </c>
      <c r="B72" s="5" t="s">
        <v>54</v>
      </c>
      <c r="C72" s="25">
        <v>1001</v>
      </c>
      <c r="D72" s="179" t="s">
        <v>539</v>
      </c>
      <c r="E72" s="174">
        <v>1700</v>
      </c>
      <c r="F72" s="184" t="s">
        <v>621</v>
      </c>
      <c r="G72" s="5"/>
      <c r="H72" s="9">
        <v>16178000</v>
      </c>
      <c r="I72" s="9">
        <v>16178000</v>
      </c>
      <c r="J72" s="24">
        <v>728000</v>
      </c>
      <c r="K72" s="24"/>
      <c r="L72" s="24">
        <v>15450000</v>
      </c>
      <c r="M72" s="24"/>
      <c r="N72" s="5"/>
      <c r="O72" s="42" t="s">
        <v>181</v>
      </c>
      <c r="P72" s="56" t="s">
        <v>309</v>
      </c>
      <c r="Q72" s="208">
        <v>1</v>
      </c>
      <c r="R72" s="56" t="s">
        <v>308</v>
      </c>
      <c r="S72" s="200" t="s">
        <v>323</v>
      </c>
      <c r="T72" s="200" t="s">
        <v>387</v>
      </c>
      <c r="U72" s="25"/>
      <c r="V72" s="25">
        <v>3</v>
      </c>
      <c r="W72" s="25">
        <v>1</v>
      </c>
      <c r="X72" s="29"/>
      <c r="Y72" s="5"/>
      <c r="Z72" s="22"/>
      <c r="AA72" s="27" t="s">
        <v>827</v>
      </c>
      <c r="AB72" s="57"/>
    </row>
    <row r="73" spans="1:28" s="28" customFormat="1" ht="25.5">
      <c r="A73" s="25" t="s">
        <v>53</v>
      </c>
      <c r="B73" s="5" t="s">
        <v>54</v>
      </c>
      <c r="C73" s="174">
        <v>2001</v>
      </c>
      <c r="D73" s="184" t="s">
        <v>55</v>
      </c>
      <c r="E73" s="25"/>
      <c r="F73" s="179"/>
      <c r="G73" s="5"/>
      <c r="H73" s="5"/>
      <c r="I73" s="9"/>
      <c r="J73" s="24"/>
      <c r="K73" s="24"/>
      <c r="L73" s="24"/>
      <c r="M73" s="24"/>
      <c r="N73" s="5"/>
      <c r="O73" s="5"/>
      <c r="P73" s="58"/>
      <c r="Q73" s="58"/>
      <c r="R73" s="58"/>
      <c r="S73" s="200"/>
      <c r="T73" s="200"/>
      <c r="U73" s="25"/>
      <c r="V73" s="25"/>
      <c r="W73" s="25"/>
      <c r="X73" s="29"/>
      <c r="Y73" s="5"/>
      <c r="Z73" s="22"/>
      <c r="AA73" s="27"/>
    </row>
    <row r="74" spans="1:28" s="28" customFormat="1" ht="51">
      <c r="A74" s="25" t="s">
        <v>53</v>
      </c>
      <c r="B74" s="5" t="s">
        <v>54</v>
      </c>
      <c r="C74" s="25">
        <v>2001</v>
      </c>
      <c r="D74" s="179" t="s">
        <v>55</v>
      </c>
      <c r="E74" s="174">
        <v>2900</v>
      </c>
      <c r="F74" s="184" t="s">
        <v>540</v>
      </c>
      <c r="G74" s="5"/>
      <c r="H74" s="9">
        <v>5230000</v>
      </c>
      <c r="I74" s="9">
        <v>5230000</v>
      </c>
      <c r="J74" s="24">
        <v>5127000</v>
      </c>
      <c r="K74" s="24"/>
      <c r="L74" s="24"/>
      <c r="M74" s="24">
        <v>103000</v>
      </c>
      <c r="N74" s="5" t="s">
        <v>393</v>
      </c>
      <c r="O74" s="42" t="s">
        <v>182</v>
      </c>
      <c r="P74" s="56" t="s">
        <v>309</v>
      </c>
      <c r="Q74" s="208">
        <v>1</v>
      </c>
      <c r="R74" s="56" t="s">
        <v>308</v>
      </c>
      <c r="S74" s="200" t="s">
        <v>323</v>
      </c>
      <c r="T74" s="200" t="s">
        <v>385</v>
      </c>
      <c r="U74" s="25"/>
      <c r="V74" s="25">
        <v>3</v>
      </c>
      <c r="W74" s="25" t="s">
        <v>665</v>
      </c>
      <c r="X74" s="29"/>
      <c r="Y74" s="5"/>
      <c r="Z74" s="5"/>
      <c r="AA74" s="27" t="s">
        <v>826</v>
      </c>
      <c r="AB74" s="57"/>
    </row>
    <row r="75" spans="1:28" s="28" customFormat="1" ht="25.5">
      <c r="A75" s="25" t="s">
        <v>53</v>
      </c>
      <c r="B75" s="5" t="s">
        <v>54</v>
      </c>
      <c r="C75" s="174">
        <v>9001</v>
      </c>
      <c r="D75" s="184" t="s">
        <v>56</v>
      </c>
      <c r="E75" s="25"/>
      <c r="F75" s="179"/>
      <c r="G75" s="5"/>
      <c r="H75" s="5"/>
      <c r="I75" s="9"/>
      <c r="J75" s="24"/>
      <c r="K75" s="24"/>
      <c r="L75" s="24"/>
      <c r="M75" s="24"/>
      <c r="N75" s="5"/>
      <c r="O75" s="5"/>
      <c r="P75" s="58"/>
      <c r="Q75" s="58"/>
      <c r="R75" s="58"/>
      <c r="S75" s="200"/>
      <c r="T75" s="200"/>
      <c r="U75" s="25"/>
      <c r="V75" s="25"/>
      <c r="W75" s="25"/>
      <c r="X75" s="29"/>
      <c r="Y75" s="5"/>
      <c r="Z75" s="5"/>
      <c r="AA75" s="27"/>
    </row>
    <row r="76" spans="1:28" s="28" customFormat="1" ht="25.5">
      <c r="A76" s="25" t="s">
        <v>53</v>
      </c>
      <c r="B76" s="5" t="s">
        <v>54</v>
      </c>
      <c r="C76" s="25">
        <v>9001</v>
      </c>
      <c r="D76" s="179" t="s">
        <v>56</v>
      </c>
      <c r="E76" s="25">
        <v>9300</v>
      </c>
      <c r="F76" s="179" t="s">
        <v>57</v>
      </c>
      <c r="G76" s="5"/>
      <c r="H76" s="120">
        <v>319700</v>
      </c>
      <c r="I76" s="9">
        <v>6394000</v>
      </c>
      <c r="J76" s="24">
        <v>6325000</v>
      </c>
      <c r="K76" s="24"/>
      <c r="L76" s="24"/>
      <c r="M76" s="24">
        <v>69000</v>
      </c>
      <c r="N76" s="5"/>
      <c r="O76" s="42" t="s">
        <v>183</v>
      </c>
      <c r="P76" s="56" t="s">
        <v>309</v>
      </c>
      <c r="Q76" s="56" t="s">
        <v>846</v>
      </c>
      <c r="R76" s="56" t="s">
        <v>309</v>
      </c>
      <c r="S76" s="200" t="s">
        <v>323</v>
      </c>
      <c r="T76" s="200" t="s">
        <v>386</v>
      </c>
      <c r="U76" s="25" t="s">
        <v>388</v>
      </c>
      <c r="V76" s="25">
        <v>3</v>
      </c>
      <c r="W76" s="25">
        <v>1</v>
      </c>
      <c r="X76" s="29"/>
      <c r="Y76" s="5"/>
      <c r="Z76" s="5"/>
      <c r="AA76" s="27"/>
    </row>
    <row r="77" spans="1:28" s="28" customFormat="1">
      <c r="A77" s="25"/>
      <c r="B77" s="5"/>
      <c r="C77" s="25"/>
      <c r="D77" s="179"/>
      <c r="E77" s="25"/>
      <c r="F77" s="179"/>
      <c r="G77" s="5"/>
      <c r="H77" s="5"/>
      <c r="I77" s="9"/>
      <c r="J77" s="24"/>
      <c r="K77" s="24"/>
      <c r="L77" s="24"/>
      <c r="M77" s="24"/>
      <c r="N77" s="5"/>
      <c r="O77" s="42"/>
      <c r="P77" s="56"/>
      <c r="Q77" s="56"/>
      <c r="R77" s="56"/>
      <c r="S77" s="200"/>
      <c r="T77" s="200"/>
      <c r="U77" s="25"/>
      <c r="V77" s="25"/>
      <c r="W77" s="25"/>
      <c r="X77" s="29"/>
      <c r="Y77" s="5"/>
      <c r="Z77" s="5"/>
      <c r="AA77" s="27"/>
    </row>
    <row r="78" spans="1:28" s="28" customFormat="1">
      <c r="A78" s="38"/>
      <c r="B78" s="34"/>
      <c r="C78" s="38"/>
      <c r="D78" s="181"/>
      <c r="E78" s="38"/>
      <c r="F78" s="183"/>
      <c r="G78" s="34"/>
      <c r="H78" s="34"/>
      <c r="I78" s="37"/>
      <c r="J78" s="44"/>
      <c r="K78" s="44"/>
      <c r="L78" s="44"/>
      <c r="M78" s="44"/>
      <c r="N78" s="35"/>
      <c r="O78" s="34"/>
      <c r="P78" s="38"/>
      <c r="Q78" s="38"/>
      <c r="R78" s="38"/>
      <c r="S78" s="199"/>
      <c r="T78" s="199"/>
      <c r="U78" s="38"/>
      <c r="V78" s="38"/>
      <c r="W78" s="38"/>
      <c r="X78" s="39"/>
      <c r="Y78" s="34"/>
      <c r="Z78" s="34"/>
      <c r="AA78" s="40"/>
    </row>
    <row r="79" spans="1:28" s="28" customFormat="1" ht="38.25">
      <c r="A79" s="170" t="s">
        <v>58</v>
      </c>
      <c r="B79" s="21" t="s">
        <v>59</v>
      </c>
      <c r="C79" s="25"/>
      <c r="D79" s="182"/>
      <c r="E79" s="25"/>
      <c r="F79" s="179"/>
      <c r="G79" s="5"/>
      <c r="H79" s="5"/>
      <c r="I79" s="9"/>
      <c r="J79" s="24"/>
      <c r="K79" s="24"/>
      <c r="L79" s="24"/>
      <c r="M79" s="24"/>
      <c r="N79" s="10"/>
      <c r="O79" s="5"/>
      <c r="P79" s="25"/>
      <c r="Q79" s="25"/>
      <c r="R79" s="25"/>
      <c r="S79" s="50"/>
      <c r="T79" s="50"/>
      <c r="U79" s="25"/>
      <c r="V79" s="25"/>
      <c r="W79" s="25"/>
      <c r="X79" s="33" t="s">
        <v>340</v>
      </c>
      <c r="Y79" s="5"/>
      <c r="Z79" s="5" t="s">
        <v>381</v>
      </c>
      <c r="AA79" s="27"/>
    </row>
    <row r="80" spans="1:28" s="28" customFormat="1" ht="38.25">
      <c r="A80" s="25" t="s">
        <v>58</v>
      </c>
      <c r="B80" s="5" t="s">
        <v>59</v>
      </c>
      <c r="C80" s="174">
        <v>2000</v>
      </c>
      <c r="D80" s="184" t="s">
        <v>60</v>
      </c>
      <c r="E80" s="25"/>
      <c r="F80" s="179"/>
      <c r="G80" s="5"/>
      <c r="H80" s="5"/>
      <c r="I80" s="9"/>
      <c r="J80" s="24"/>
      <c r="K80" s="24"/>
      <c r="L80" s="24"/>
      <c r="M80" s="24"/>
      <c r="N80" s="10"/>
      <c r="O80" s="5"/>
      <c r="P80" s="25"/>
      <c r="Q80" s="25"/>
      <c r="R80" s="25"/>
      <c r="S80" s="50"/>
      <c r="T80" s="50"/>
      <c r="U80" s="25"/>
      <c r="V80" s="25"/>
      <c r="W80" s="25"/>
      <c r="X80" s="29"/>
      <c r="Y80" s="5"/>
      <c r="Z80" s="5"/>
      <c r="AA80" s="27"/>
    </row>
    <row r="81" spans="1:27" s="28" customFormat="1" ht="38.25">
      <c r="A81" s="25" t="s">
        <v>58</v>
      </c>
      <c r="B81" s="5" t="s">
        <v>59</v>
      </c>
      <c r="C81" s="25">
        <v>2000</v>
      </c>
      <c r="D81" s="179" t="s">
        <v>60</v>
      </c>
      <c r="E81" s="25">
        <v>2300</v>
      </c>
      <c r="F81" s="179" t="s">
        <v>236</v>
      </c>
      <c r="G81" s="5"/>
      <c r="H81" s="118">
        <v>60100</v>
      </c>
      <c r="I81" s="9">
        <v>601000</v>
      </c>
      <c r="J81" s="24">
        <v>601000</v>
      </c>
      <c r="K81" s="24"/>
      <c r="L81" s="24"/>
      <c r="M81" s="24"/>
      <c r="N81" s="10"/>
      <c r="O81" s="5" t="s">
        <v>622</v>
      </c>
      <c r="P81" s="25" t="s">
        <v>309</v>
      </c>
      <c r="Q81" s="25" t="s">
        <v>610</v>
      </c>
      <c r="R81" s="25" t="s">
        <v>309</v>
      </c>
      <c r="S81" s="50" t="s">
        <v>324</v>
      </c>
      <c r="T81" s="50" t="s">
        <v>649</v>
      </c>
      <c r="U81" s="25"/>
      <c r="V81" s="25">
        <v>3</v>
      </c>
      <c r="W81" s="25" t="s">
        <v>665</v>
      </c>
      <c r="X81" s="29"/>
      <c r="Y81" s="5"/>
      <c r="Z81" s="5"/>
      <c r="AA81" s="27"/>
    </row>
    <row r="82" spans="1:27" s="28" customFormat="1">
      <c r="A82" s="25"/>
      <c r="B82" s="5"/>
      <c r="C82" s="25"/>
      <c r="D82" s="179"/>
      <c r="E82" s="25"/>
      <c r="F82" s="179"/>
      <c r="G82" s="5"/>
      <c r="H82" s="5"/>
      <c r="I82" s="9"/>
      <c r="J82" s="24"/>
      <c r="K82" s="24"/>
      <c r="L82" s="24"/>
      <c r="M82" s="24"/>
      <c r="N82" s="10"/>
      <c r="O82" s="5"/>
      <c r="P82" s="25"/>
      <c r="Q82" s="25"/>
      <c r="R82" s="25"/>
      <c r="S82" s="50"/>
      <c r="T82" s="50"/>
      <c r="U82" s="25"/>
      <c r="V82" s="25"/>
      <c r="W82" s="25"/>
      <c r="X82" s="29"/>
      <c r="Y82" s="5"/>
      <c r="Z82" s="5"/>
      <c r="AA82" s="27"/>
    </row>
    <row r="83" spans="1:27" s="28" customFormat="1">
      <c r="A83" s="38"/>
      <c r="B83" s="34"/>
      <c r="C83" s="38"/>
      <c r="D83" s="183"/>
      <c r="E83" s="38"/>
      <c r="F83" s="183"/>
      <c r="G83" s="34"/>
      <c r="H83" s="34"/>
      <c r="I83" s="37"/>
      <c r="J83" s="44"/>
      <c r="K83" s="44"/>
      <c r="L83" s="44"/>
      <c r="M83" s="44"/>
      <c r="N83" s="35"/>
      <c r="O83" s="34"/>
      <c r="P83" s="38"/>
      <c r="Q83" s="38"/>
      <c r="R83" s="38"/>
      <c r="S83" s="199"/>
      <c r="T83" s="199"/>
      <c r="U83" s="38"/>
      <c r="V83" s="38"/>
      <c r="W83" s="38"/>
      <c r="X83" s="39"/>
      <c r="Y83" s="34"/>
      <c r="Z83" s="34"/>
      <c r="AA83" s="40"/>
    </row>
    <row r="84" spans="1:27" s="28" customFormat="1" ht="25.5">
      <c r="A84" s="170" t="s">
        <v>61</v>
      </c>
      <c r="B84" s="21" t="s">
        <v>62</v>
      </c>
      <c r="C84" s="25"/>
      <c r="D84" s="182"/>
      <c r="E84" s="25"/>
      <c r="F84" s="179"/>
      <c r="G84" s="5"/>
      <c r="H84" s="5"/>
      <c r="I84" s="9"/>
      <c r="J84" s="24"/>
      <c r="K84" s="24"/>
      <c r="L84" s="24"/>
      <c r="M84" s="24"/>
      <c r="N84" s="10"/>
      <c r="O84" s="5"/>
      <c r="P84" s="25"/>
      <c r="Q84" s="25"/>
      <c r="R84" s="25"/>
      <c r="S84" s="50"/>
      <c r="T84" s="50"/>
      <c r="U84" s="25"/>
      <c r="V84" s="25"/>
      <c r="W84" s="25"/>
      <c r="X84" s="33" t="s">
        <v>341</v>
      </c>
      <c r="Y84" s="5"/>
      <c r="Z84" s="5" t="s">
        <v>381</v>
      </c>
      <c r="AA84" s="27"/>
    </row>
    <row r="85" spans="1:27" s="28" customFormat="1" ht="25.5">
      <c r="A85" s="25" t="s">
        <v>61</v>
      </c>
      <c r="B85" s="5" t="s">
        <v>62</v>
      </c>
      <c r="C85" s="174">
        <v>4000</v>
      </c>
      <c r="D85" s="184" t="s">
        <v>63</v>
      </c>
      <c r="E85" s="25"/>
      <c r="F85" s="182"/>
      <c r="G85" s="10"/>
      <c r="H85" s="10"/>
      <c r="I85" s="9"/>
      <c r="J85" s="54"/>
      <c r="K85" s="54"/>
      <c r="L85" s="54"/>
      <c r="M85" s="54"/>
      <c r="N85" s="5"/>
      <c r="O85" s="5"/>
      <c r="P85" s="25"/>
      <c r="Q85" s="25"/>
      <c r="R85" s="25"/>
      <c r="S85" s="50"/>
      <c r="T85" s="50"/>
      <c r="U85" s="25"/>
      <c r="V85" s="25"/>
      <c r="W85" s="25"/>
      <c r="X85" s="29"/>
      <c r="Y85" s="5"/>
      <c r="Z85" s="5"/>
      <c r="AA85" s="27"/>
    </row>
    <row r="86" spans="1:27" s="28" customFormat="1" ht="25.5">
      <c r="A86" s="25" t="s">
        <v>61</v>
      </c>
      <c r="B86" s="5" t="s">
        <v>62</v>
      </c>
      <c r="C86" s="25">
        <v>4000</v>
      </c>
      <c r="D86" s="179" t="s">
        <v>63</v>
      </c>
      <c r="E86" s="25">
        <v>4010</v>
      </c>
      <c r="F86" s="179" t="s">
        <v>237</v>
      </c>
      <c r="G86" s="5"/>
      <c r="H86" s="13">
        <v>3698000</v>
      </c>
      <c r="I86" s="13">
        <v>3698000</v>
      </c>
      <c r="J86" s="24">
        <v>998000</v>
      </c>
      <c r="K86" s="24">
        <v>2700000</v>
      </c>
      <c r="L86" s="24"/>
      <c r="M86" s="24"/>
      <c r="N86" s="5"/>
      <c r="O86" s="31" t="s">
        <v>186</v>
      </c>
      <c r="P86" s="32" t="s">
        <v>309</v>
      </c>
      <c r="Q86" s="205">
        <v>1</v>
      </c>
      <c r="R86" s="32" t="s">
        <v>308</v>
      </c>
      <c r="S86" s="50" t="s">
        <v>176</v>
      </c>
      <c r="T86" s="50"/>
      <c r="U86" s="25"/>
      <c r="V86" s="25">
        <v>2</v>
      </c>
      <c r="W86" s="25">
        <v>2</v>
      </c>
      <c r="X86" s="29"/>
      <c r="Y86" s="5"/>
      <c r="Z86" s="5"/>
      <c r="AA86" s="27"/>
    </row>
    <row r="87" spans="1:27" s="28" customFormat="1" ht="25.5">
      <c r="A87" s="25" t="s">
        <v>61</v>
      </c>
      <c r="B87" s="5" t="s">
        <v>62</v>
      </c>
      <c r="C87" s="25">
        <v>4000</v>
      </c>
      <c r="D87" s="179" t="s">
        <v>63</v>
      </c>
      <c r="E87" s="25">
        <v>4030</v>
      </c>
      <c r="F87" s="179" t="s">
        <v>238</v>
      </c>
      <c r="G87" s="5"/>
      <c r="H87" s="13">
        <v>74000</v>
      </c>
      <c r="I87" s="13">
        <v>74000</v>
      </c>
      <c r="J87" s="24">
        <v>74000</v>
      </c>
      <c r="K87" s="24"/>
      <c r="L87" s="24"/>
      <c r="M87" s="24"/>
      <c r="N87" s="5"/>
      <c r="O87" s="31" t="s">
        <v>185</v>
      </c>
      <c r="P87" s="32" t="s">
        <v>309</v>
      </c>
      <c r="Q87" s="205">
        <v>1</v>
      </c>
      <c r="R87" s="32" t="s">
        <v>308</v>
      </c>
      <c r="S87" s="50" t="s">
        <v>176</v>
      </c>
      <c r="T87" s="50"/>
      <c r="U87" s="25"/>
      <c r="V87" s="25">
        <v>2</v>
      </c>
      <c r="W87" s="25">
        <v>2</v>
      </c>
      <c r="X87" s="29"/>
      <c r="Y87" s="5"/>
      <c r="Z87" s="5"/>
      <c r="AA87" s="27"/>
    </row>
    <row r="88" spans="1:27" s="28" customFormat="1">
      <c r="A88" s="25"/>
      <c r="B88" s="5"/>
      <c r="C88" s="25"/>
      <c r="D88" s="179"/>
      <c r="E88" s="25"/>
      <c r="F88" s="179"/>
      <c r="G88" s="5"/>
      <c r="H88" s="5"/>
      <c r="I88" s="13"/>
      <c r="J88" s="24"/>
      <c r="K88" s="24"/>
      <c r="L88" s="24"/>
      <c r="M88" s="24"/>
      <c r="N88" s="5"/>
      <c r="O88" s="31"/>
      <c r="P88" s="32"/>
      <c r="Q88" s="205"/>
      <c r="R88" s="32"/>
      <c r="S88" s="50"/>
      <c r="T88" s="50"/>
      <c r="U88" s="25"/>
      <c r="V88" s="25"/>
      <c r="W88" s="25"/>
      <c r="X88" s="29"/>
      <c r="Y88" s="5"/>
      <c r="Z88" s="5"/>
      <c r="AA88" s="27"/>
    </row>
    <row r="89" spans="1:27" s="28" customFormat="1">
      <c r="A89" s="38"/>
      <c r="B89" s="34"/>
      <c r="C89" s="38"/>
      <c r="D89" s="183"/>
      <c r="E89" s="38"/>
      <c r="F89" s="183"/>
      <c r="G89" s="34"/>
      <c r="H89" s="34"/>
      <c r="I89" s="37"/>
      <c r="J89" s="44"/>
      <c r="K89" s="44"/>
      <c r="L89" s="44"/>
      <c r="M89" s="44"/>
      <c r="N89" s="34"/>
      <c r="O89" s="34"/>
      <c r="P89" s="38"/>
      <c r="Q89" s="38"/>
      <c r="R89" s="38"/>
      <c r="S89" s="199"/>
      <c r="T89" s="199"/>
      <c r="U89" s="38"/>
      <c r="V89" s="38"/>
      <c r="W89" s="38"/>
      <c r="X89" s="39"/>
      <c r="Y89" s="34"/>
      <c r="Z89" s="34"/>
      <c r="AA89" s="40"/>
    </row>
    <row r="90" spans="1:27" s="28" customFormat="1" ht="38.25">
      <c r="A90" s="170" t="s">
        <v>64</v>
      </c>
      <c r="B90" s="41" t="s">
        <v>184</v>
      </c>
      <c r="C90" s="90"/>
      <c r="D90" s="182"/>
      <c r="E90" s="25"/>
      <c r="F90" s="180"/>
      <c r="G90" s="11"/>
      <c r="H90" s="11"/>
      <c r="I90" s="9"/>
      <c r="J90" s="9"/>
      <c r="K90" s="9"/>
      <c r="L90" s="9"/>
      <c r="M90" s="9"/>
      <c r="N90" s="10"/>
      <c r="O90" s="11"/>
      <c r="P90" s="25"/>
      <c r="Q90" s="25"/>
      <c r="R90" s="25"/>
      <c r="S90" s="50"/>
      <c r="T90" s="50"/>
      <c r="U90" s="25"/>
      <c r="V90" s="25"/>
      <c r="W90" s="25"/>
      <c r="X90" s="33" t="s">
        <v>342</v>
      </c>
      <c r="Y90" s="5"/>
      <c r="Z90" s="5" t="s">
        <v>381</v>
      </c>
      <c r="AA90" s="27"/>
    </row>
    <row r="91" spans="1:27" s="28" customFormat="1" ht="104.25" customHeight="1">
      <c r="A91" s="25" t="s">
        <v>64</v>
      </c>
      <c r="B91" s="11" t="s">
        <v>184</v>
      </c>
      <c r="C91" s="174">
        <v>4200</v>
      </c>
      <c r="D91" s="185" t="s">
        <v>65</v>
      </c>
      <c r="E91" s="25"/>
      <c r="F91" s="179"/>
      <c r="G91" s="5"/>
      <c r="H91" s="5"/>
      <c r="I91" s="9"/>
      <c r="J91" s="24"/>
      <c r="K91" s="24"/>
      <c r="L91" s="24"/>
      <c r="M91" s="24"/>
      <c r="N91" s="10"/>
      <c r="O91" s="42" t="s">
        <v>197</v>
      </c>
      <c r="P91" s="43"/>
      <c r="Q91" s="43"/>
      <c r="R91" s="43"/>
      <c r="S91" s="50"/>
      <c r="T91" s="50"/>
      <c r="U91" s="25"/>
      <c r="V91" s="25"/>
      <c r="W91" s="25"/>
      <c r="X91" s="29" t="s">
        <v>187</v>
      </c>
      <c r="Y91" s="5"/>
      <c r="Z91" s="5"/>
      <c r="AA91" s="27"/>
    </row>
    <row r="92" spans="1:27" s="28" customFormat="1" ht="38.25">
      <c r="A92" s="25" t="s">
        <v>64</v>
      </c>
      <c r="B92" s="11" t="s">
        <v>184</v>
      </c>
      <c r="C92" s="25">
        <v>4200</v>
      </c>
      <c r="D92" s="180" t="s">
        <v>65</v>
      </c>
      <c r="E92" s="25">
        <v>4201</v>
      </c>
      <c r="F92" s="180" t="s">
        <v>66</v>
      </c>
      <c r="G92" s="11"/>
      <c r="H92" s="119">
        <v>6915500</v>
      </c>
      <c r="I92" s="9">
        <v>13831000</v>
      </c>
      <c r="J92" s="9">
        <v>11160000</v>
      </c>
      <c r="K92" s="9">
        <v>1094000</v>
      </c>
      <c r="L92" s="9"/>
      <c r="M92" s="9">
        <v>1577000</v>
      </c>
      <c r="N92" s="10"/>
      <c r="O92" s="5"/>
      <c r="P92" s="25"/>
      <c r="Q92" s="25" t="s">
        <v>841</v>
      </c>
      <c r="R92" s="25"/>
      <c r="S92" s="50"/>
      <c r="T92" s="50"/>
      <c r="U92" s="25"/>
      <c r="V92" s="25">
        <v>3</v>
      </c>
      <c r="W92" s="25" t="s">
        <v>665</v>
      </c>
      <c r="X92" s="29"/>
      <c r="Y92" s="5"/>
      <c r="Z92" s="5"/>
      <c r="AA92" s="27"/>
    </row>
    <row r="93" spans="1:27" s="28" customFormat="1" ht="117.75" customHeight="1">
      <c r="A93" s="25" t="s">
        <v>64</v>
      </c>
      <c r="B93" s="11" t="s">
        <v>184</v>
      </c>
      <c r="C93" s="174">
        <v>5300</v>
      </c>
      <c r="D93" s="185" t="s">
        <v>67</v>
      </c>
      <c r="E93" s="90"/>
      <c r="F93" s="180"/>
      <c r="G93" s="11"/>
      <c r="H93" s="11"/>
      <c r="I93" s="9"/>
      <c r="J93" s="9"/>
      <c r="K93" s="9"/>
      <c r="L93" s="9"/>
      <c r="M93" s="9"/>
      <c r="N93" s="10"/>
      <c r="O93" s="42" t="s">
        <v>398</v>
      </c>
      <c r="P93" s="43"/>
      <c r="Q93" s="43"/>
      <c r="R93" s="43"/>
      <c r="S93" s="50"/>
      <c r="T93" s="50"/>
      <c r="U93" s="25"/>
      <c r="V93" s="25">
        <v>3</v>
      </c>
      <c r="W93" s="25" t="s">
        <v>665</v>
      </c>
      <c r="X93" s="29"/>
      <c r="Y93" s="5"/>
      <c r="Z93" s="5"/>
      <c r="AA93" s="27"/>
    </row>
    <row r="94" spans="1:27" s="28" customFormat="1" ht="25.5">
      <c r="A94" s="25"/>
      <c r="B94" s="11"/>
      <c r="C94" s="25">
        <v>5300</v>
      </c>
      <c r="D94" s="180" t="s">
        <v>67</v>
      </c>
      <c r="E94" s="25">
        <v>5301</v>
      </c>
      <c r="F94" s="180" t="s">
        <v>68</v>
      </c>
      <c r="G94" s="11"/>
      <c r="H94" s="60">
        <v>1514750</v>
      </c>
      <c r="I94" s="9">
        <v>6059000</v>
      </c>
      <c r="J94" s="9">
        <v>1192000</v>
      </c>
      <c r="K94" s="9">
        <v>4867000</v>
      </c>
      <c r="L94" s="9"/>
      <c r="M94" s="9"/>
      <c r="N94" s="10"/>
      <c r="O94" s="5"/>
      <c r="P94" s="25"/>
      <c r="Q94" s="25" t="s">
        <v>841</v>
      </c>
      <c r="R94" s="25"/>
      <c r="S94" s="50"/>
      <c r="T94" s="50"/>
      <c r="U94" s="25"/>
      <c r="V94" s="25">
        <v>3</v>
      </c>
      <c r="W94" s="25">
        <v>1</v>
      </c>
      <c r="X94" s="29"/>
      <c r="Y94" s="5"/>
      <c r="Z94" s="5"/>
      <c r="AA94" s="27"/>
    </row>
    <row r="95" spans="1:27" s="28" customFormat="1">
      <c r="A95" s="25"/>
      <c r="B95" s="11"/>
      <c r="C95" s="25"/>
      <c r="D95" s="180"/>
      <c r="E95" s="25"/>
      <c r="F95" s="180"/>
      <c r="G95" s="11"/>
      <c r="H95" s="11"/>
      <c r="I95" s="9"/>
      <c r="J95" s="9"/>
      <c r="K95" s="9"/>
      <c r="L95" s="9"/>
      <c r="M95" s="9"/>
      <c r="N95" s="10"/>
      <c r="O95" s="5"/>
      <c r="P95" s="25"/>
      <c r="Q95" s="25"/>
      <c r="R95" s="25"/>
      <c r="S95" s="50"/>
      <c r="T95" s="50"/>
      <c r="U95" s="25"/>
      <c r="V95" s="25"/>
      <c r="W95" s="25"/>
      <c r="X95" s="29"/>
      <c r="Y95" s="5"/>
      <c r="Z95" s="5"/>
      <c r="AA95" s="27"/>
    </row>
    <row r="96" spans="1:27" s="28" customFormat="1">
      <c r="A96" s="38"/>
      <c r="B96" s="36"/>
      <c r="C96" s="38"/>
      <c r="D96" s="181"/>
      <c r="E96" s="38"/>
      <c r="F96" s="187"/>
      <c r="G96" s="36"/>
      <c r="H96" s="36"/>
      <c r="I96" s="37"/>
      <c r="J96" s="37"/>
      <c r="K96" s="37"/>
      <c r="L96" s="37"/>
      <c r="M96" s="37"/>
      <c r="N96" s="35"/>
      <c r="O96" s="36"/>
      <c r="P96" s="38"/>
      <c r="Q96" s="38"/>
      <c r="R96" s="38"/>
      <c r="S96" s="199"/>
      <c r="T96" s="199"/>
      <c r="U96" s="38"/>
      <c r="V96" s="38"/>
      <c r="W96" s="38"/>
      <c r="X96" s="39"/>
      <c r="Y96" s="34"/>
      <c r="Z96" s="34"/>
      <c r="AA96" s="40"/>
    </row>
    <row r="97" spans="1:27" s="28" customFormat="1" ht="25.5">
      <c r="A97" s="170" t="s">
        <v>674</v>
      </c>
      <c r="B97" s="41" t="s">
        <v>675</v>
      </c>
      <c r="C97" s="25"/>
      <c r="D97" s="182"/>
      <c r="E97" s="25"/>
      <c r="F97" s="180"/>
      <c r="G97" s="11"/>
      <c r="H97" s="11"/>
      <c r="I97" s="9"/>
      <c r="J97" s="9"/>
      <c r="K97" s="9"/>
      <c r="L97" s="9"/>
      <c r="M97" s="9"/>
      <c r="N97" s="10"/>
      <c r="O97" s="11"/>
      <c r="P97" s="25"/>
      <c r="Q97" s="25"/>
      <c r="R97" s="25"/>
      <c r="S97" s="50"/>
      <c r="T97" s="50"/>
      <c r="U97" s="25"/>
      <c r="V97" s="25"/>
      <c r="W97" s="25"/>
      <c r="X97" s="29"/>
      <c r="Y97" s="5"/>
      <c r="Z97" s="5"/>
      <c r="AA97" s="27"/>
    </row>
    <row r="98" spans="1:27" s="28" customFormat="1" ht="30">
      <c r="A98" s="25" t="s">
        <v>674</v>
      </c>
      <c r="B98" s="11" t="s">
        <v>675</v>
      </c>
      <c r="C98" s="175" t="s">
        <v>701</v>
      </c>
      <c r="D98" s="186" t="s">
        <v>700</v>
      </c>
      <c r="E98" s="4"/>
      <c r="F98" s="193"/>
      <c r="G98" s="4"/>
      <c r="H98" s="4"/>
      <c r="I98" s="9"/>
      <c r="J98" s="14"/>
      <c r="K98" s="14"/>
      <c r="L98" s="14"/>
      <c r="M98" s="14"/>
      <c r="N98" s="11"/>
      <c r="O98" s="11"/>
      <c r="P98" s="25"/>
      <c r="Q98" s="25"/>
      <c r="R98" s="25"/>
      <c r="S98" s="50"/>
      <c r="T98" s="50"/>
      <c r="U98" s="25"/>
      <c r="V98" s="25"/>
      <c r="W98" s="25"/>
      <c r="X98" s="29"/>
      <c r="Y98" s="5"/>
      <c r="Z98" s="5"/>
      <c r="AA98" s="27"/>
    </row>
    <row r="99" spans="1:27" s="28" customFormat="1" ht="27" customHeight="1">
      <c r="A99" s="25" t="s">
        <v>674</v>
      </c>
      <c r="B99" s="11" t="s">
        <v>675</v>
      </c>
      <c r="C99" s="7" t="s">
        <v>701</v>
      </c>
      <c r="D99" s="6" t="s">
        <v>700</v>
      </c>
      <c r="E99" s="7" t="s">
        <v>703</v>
      </c>
      <c r="F99" s="6" t="s">
        <v>702</v>
      </c>
      <c r="G99" s="4"/>
      <c r="H99" s="13">
        <v>30395000.292959999</v>
      </c>
      <c r="I99" s="13">
        <v>30395000.292959999</v>
      </c>
      <c r="J99" s="19">
        <v>28337000.07096</v>
      </c>
      <c r="K99" s="19">
        <v>617000.16</v>
      </c>
      <c r="L99" s="19">
        <v>1441000.0619999999</v>
      </c>
      <c r="M99" s="14"/>
      <c r="N99" s="11"/>
      <c r="O99" s="11"/>
      <c r="P99" s="25"/>
      <c r="Q99" s="205">
        <v>1</v>
      </c>
      <c r="R99" s="25"/>
      <c r="S99" s="50"/>
      <c r="T99" s="50"/>
      <c r="U99" s="25"/>
      <c r="V99" s="25">
        <v>2</v>
      </c>
      <c r="W99" s="25">
        <v>2</v>
      </c>
      <c r="X99" s="29"/>
      <c r="Y99" s="5"/>
      <c r="Z99" s="5"/>
      <c r="AA99" s="27"/>
    </row>
    <row r="100" spans="1:27" s="28" customFormat="1" ht="38.25">
      <c r="A100" s="25" t="s">
        <v>674</v>
      </c>
      <c r="B100" s="11" t="s">
        <v>675</v>
      </c>
      <c r="C100" s="7" t="s">
        <v>701</v>
      </c>
      <c r="D100" s="6" t="s">
        <v>700</v>
      </c>
      <c r="E100" s="7" t="s">
        <v>705</v>
      </c>
      <c r="F100" s="6" t="s">
        <v>704</v>
      </c>
      <c r="G100" s="4"/>
      <c r="H100" s="13">
        <v>14777000.32034</v>
      </c>
      <c r="I100" s="13">
        <v>14777000.32034</v>
      </c>
      <c r="J100" s="19">
        <v>14777000.32034</v>
      </c>
      <c r="K100" s="19"/>
      <c r="L100" s="19"/>
      <c r="M100" s="14"/>
      <c r="N100" s="11"/>
      <c r="O100" s="11"/>
      <c r="P100" s="25"/>
      <c r="Q100" s="205">
        <v>1</v>
      </c>
      <c r="R100" s="25"/>
      <c r="S100" s="50"/>
      <c r="T100" s="50"/>
      <c r="U100" s="25"/>
      <c r="V100" s="25">
        <v>2</v>
      </c>
      <c r="W100" s="25">
        <v>2</v>
      </c>
      <c r="X100" s="29"/>
      <c r="Y100" s="5"/>
      <c r="Z100" s="5"/>
      <c r="AA100" s="27"/>
    </row>
    <row r="101" spans="1:27" s="28" customFormat="1" ht="25.5">
      <c r="A101" s="25" t="s">
        <v>674</v>
      </c>
      <c r="B101" s="11" t="s">
        <v>675</v>
      </c>
      <c r="C101" s="7" t="s">
        <v>713</v>
      </c>
      <c r="D101" s="6" t="s">
        <v>712</v>
      </c>
      <c r="E101" s="4"/>
      <c r="F101" s="193"/>
      <c r="G101" s="4"/>
      <c r="H101" s="9"/>
      <c r="I101" s="9"/>
      <c r="J101" s="14"/>
      <c r="K101" s="14"/>
      <c r="L101" s="14"/>
      <c r="M101" s="14"/>
      <c r="N101" s="11"/>
      <c r="O101" s="11"/>
      <c r="P101" s="25"/>
      <c r="Q101" s="205"/>
      <c r="R101" s="25"/>
      <c r="S101" s="50"/>
      <c r="T101" s="50"/>
      <c r="U101" s="25"/>
      <c r="V101" s="25"/>
      <c r="W101" s="25"/>
      <c r="X101" s="29"/>
      <c r="Y101" s="5"/>
      <c r="Z101" s="5"/>
      <c r="AA101" s="27"/>
    </row>
    <row r="102" spans="1:27" s="28" customFormat="1" ht="30">
      <c r="A102" s="25" t="s">
        <v>674</v>
      </c>
      <c r="B102" s="11" t="s">
        <v>675</v>
      </c>
      <c r="C102" s="175" t="s">
        <v>713</v>
      </c>
      <c r="D102" s="186" t="s">
        <v>712</v>
      </c>
      <c r="E102" s="7" t="s">
        <v>715</v>
      </c>
      <c r="F102" s="6" t="s">
        <v>714</v>
      </c>
      <c r="G102" s="4"/>
      <c r="H102" s="13">
        <v>276183001.81814998</v>
      </c>
      <c r="I102" s="13">
        <v>276183001.81814998</v>
      </c>
      <c r="J102" s="19">
        <v>237488000.59314999</v>
      </c>
      <c r="K102" s="19">
        <v>18911000.73985</v>
      </c>
      <c r="L102" s="19">
        <v>19784000.485149998</v>
      </c>
      <c r="M102" s="19"/>
      <c r="N102" s="11"/>
      <c r="O102" s="11"/>
      <c r="P102" s="25"/>
      <c r="Q102" s="205">
        <v>1</v>
      </c>
      <c r="R102" s="25"/>
      <c r="S102" s="50"/>
      <c r="T102" s="50"/>
      <c r="U102" s="25"/>
      <c r="V102" s="25">
        <v>2</v>
      </c>
      <c r="W102" s="25">
        <v>2</v>
      </c>
      <c r="X102" s="29"/>
      <c r="Y102" s="5"/>
      <c r="Z102" s="5"/>
      <c r="AA102" s="27"/>
    </row>
    <row r="103" spans="1:27" s="28" customFormat="1" ht="25.5">
      <c r="A103" s="25" t="s">
        <v>674</v>
      </c>
      <c r="B103" s="11" t="s">
        <v>675</v>
      </c>
      <c r="C103" s="7" t="s">
        <v>713</v>
      </c>
      <c r="D103" s="6" t="s">
        <v>712</v>
      </c>
      <c r="E103" s="7" t="s">
        <v>717</v>
      </c>
      <c r="F103" s="6" t="s">
        <v>716</v>
      </c>
      <c r="G103" s="4"/>
      <c r="H103" s="13">
        <v>59264003</v>
      </c>
      <c r="I103" s="13">
        <v>59264003</v>
      </c>
      <c r="J103" s="59">
        <v>43869000.96988</v>
      </c>
      <c r="K103" s="59">
        <v>10333000.92529</v>
      </c>
      <c r="L103" s="59"/>
      <c r="M103" s="59">
        <v>5062000.8170299996</v>
      </c>
      <c r="N103" s="11"/>
      <c r="O103" s="11"/>
      <c r="P103" s="25"/>
      <c r="Q103" s="205">
        <v>1</v>
      </c>
      <c r="R103" s="25"/>
      <c r="S103" s="50"/>
      <c r="T103" s="50"/>
      <c r="U103" s="25"/>
      <c r="V103" s="25">
        <v>2</v>
      </c>
      <c r="W103" s="25">
        <v>1</v>
      </c>
      <c r="X103" s="29"/>
      <c r="Y103" s="5"/>
      <c r="Z103" s="5"/>
      <c r="AA103" s="27"/>
    </row>
    <row r="104" spans="1:27" s="28" customFormat="1" ht="25.5">
      <c r="A104" s="25" t="s">
        <v>674</v>
      </c>
      <c r="B104" s="11" t="s">
        <v>675</v>
      </c>
      <c r="C104" s="7" t="s">
        <v>713</v>
      </c>
      <c r="D104" s="6" t="s">
        <v>712</v>
      </c>
      <c r="E104" s="7" t="s">
        <v>719</v>
      </c>
      <c r="F104" s="6" t="s">
        <v>718</v>
      </c>
      <c r="G104" s="4"/>
      <c r="H104" s="13">
        <v>20903000.327369999</v>
      </c>
      <c r="I104" s="13">
        <v>20903000.327369999</v>
      </c>
      <c r="J104" s="59">
        <v>20628000.23237</v>
      </c>
      <c r="K104" s="59"/>
      <c r="L104" s="59">
        <v>275000.09499999997</v>
      </c>
      <c r="M104" s="59"/>
      <c r="N104" s="11"/>
      <c r="O104" s="11"/>
      <c r="P104" s="25"/>
      <c r="Q104" s="205">
        <v>1</v>
      </c>
      <c r="R104" s="25"/>
      <c r="S104" s="50"/>
      <c r="T104" s="50"/>
      <c r="U104" s="25"/>
      <c r="V104" s="25">
        <v>2</v>
      </c>
      <c r="W104" s="25">
        <v>2</v>
      </c>
      <c r="X104" s="29"/>
      <c r="Y104" s="5"/>
      <c r="Z104" s="5"/>
      <c r="AA104" s="27"/>
    </row>
    <row r="105" spans="1:27" s="28" customFormat="1" ht="25.5">
      <c r="A105" s="25" t="s">
        <v>674</v>
      </c>
      <c r="B105" s="11" t="s">
        <v>675</v>
      </c>
      <c r="C105" s="7" t="s">
        <v>713</v>
      </c>
      <c r="D105" s="6" t="s">
        <v>712</v>
      </c>
      <c r="E105" s="7" t="s">
        <v>721</v>
      </c>
      <c r="F105" s="6" t="s">
        <v>720</v>
      </c>
      <c r="G105" s="4"/>
      <c r="H105" s="13">
        <v>8288001.4048699997</v>
      </c>
      <c r="I105" s="13">
        <v>8288001.4048699997</v>
      </c>
      <c r="J105" s="59">
        <v>4882000.4658700004</v>
      </c>
      <c r="K105" s="59"/>
      <c r="L105" s="59">
        <v>2880000</v>
      </c>
      <c r="M105" s="59">
        <v>525000.93900000001</v>
      </c>
      <c r="N105" s="11"/>
      <c r="O105" s="11"/>
      <c r="P105" s="25"/>
      <c r="Q105" s="205">
        <v>1</v>
      </c>
      <c r="R105" s="25"/>
      <c r="S105" s="50"/>
      <c r="T105" s="50"/>
      <c r="U105" s="25"/>
      <c r="V105" s="25">
        <v>2</v>
      </c>
      <c r="W105" s="25">
        <v>2</v>
      </c>
      <c r="X105" s="29"/>
      <c r="Y105" s="5"/>
      <c r="Z105" s="5"/>
      <c r="AA105" s="27"/>
    </row>
    <row r="106" spans="1:27" s="28" customFormat="1" ht="25.5">
      <c r="A106" s="25" t="s">
        <v>674</v>
      </c>
      <c r="B106" s="11" t="s">
        <v>675</v>
      </c>
      <c r="C106" s="7" t="s">
        <v>713</v>
      </c>
      <c r="D106" s="6" t="s">
        <v>712</v>
      </c>
      <c r="E106" s="7" t="s">
        <v>723</v>
      </c>
      <c r="F106" s="6" t="s">
        <v>722</v>
      </c>
      <c r="G106" s="4"/>
      <c r="H106" s="13">
        <v>6800000</v>
      </c>
      <c r="I106" s="13">
        <v>6800000</v>
      </c>
      <c r="J106" s="59"/>
      <c r="K106" s="59"/>
      <c r="L106" s="59">
        <v>6800000</v>
      </c>
      <c r="M106" s="59"/>
      <c r="N106" s="11"/>
      <c r="O106" s="11"/>
      <c r="P106" s="25"/>
      <c r="Q106" s="205">
        <v>1</v>
      </c>
      <c r="R106" s="25"/>
      <c r="S106" s="50"/>
      <c r="T106" s="50"/>
      <c r="U106" s="25"/>
      <c r="V106" s="25">
        <v>2</v>
      </c>
      <c r="W106" s="25" t="s">
        <v>665</v>
      </c>
      <c r="X106" s="29"/>
      <c r="Y106" s="5"/>
      <c r="Z106" s="5"/>
      <c r="AA106" s="27"/>
    </row>
    <row r="107" spans="1:27" s="28" customFormat="1" ht="25.5">
      <c r="A107" s="25" t="s">
        <v>674</v>
      </c>
      <c r="B107" s="11" t="s">
        <v>675</v>
      </c>
      <c r="C107" s="7" t="s">
        <v>713</v>
      </c>
      <c r="D107" s="6" t="s">
        <v>712</v>
      </c>
      <c r="E107" s="7" t="s">
        <v>725</v>
      </c>
      <c r="F107" s="6" t="s">
        <v>724</v>
      </c>
      <c r="G107" s="4"/>
      <c r="H107" s="13">
        <v>2680000</v>
      </c>
      <c r="I107" s="13">
        <v>2680000</v>
      </c>
      <c r="J107" s="59">
        <v>146000</v>
      </c>
      <c r="K107" s="59"/>
      <c r="L107" s="59">
        <v>2534000</v>
      </c>
      <c r="M107" s="59"/>
      <c r="N107" s="11"/>
      <c r="O107" s="11"/>
      <c r="P107" s="25"/>
      <c r="Q107" s="205">
        <v>1</v>
      </c>
      <c r="R107" s="25"/>
      <c r="S107" s="50"/>
      <c r="T107" s="50"/>
      <c r="U107" s="25"/>
      <c r="V107" s="25">
        <v>2</v>
      </c>
      <c r="W107" s="25" t="s">
        <v>665</v>
      </c>
      <c r="X107" s="29"/>
      <c r="Y107" s="5"/>
      <c r="Z107" s="5"/>
      <c r="AA107" s="27"/>
    </row>
    <row r="108" spans="1:27" s="28" customFormat="1" ht="25.5">
      <c r="A108" s="25" t="s">
        <v>674</v>
      </c>
      <c r="B108" s="11" t="s">
        <v>675</v>
      </c>
      <c r="C108" s="7" t="s">
        <v>713</v>
      </c>
      <c r="D108" s="6" t="s">
        <v>712</v>
      </c>
      <c r="E108" s="7" t="s">
        <v>727</v>
      </c>
      <c r="F108" s="6" t="s">
        <v>726</v>
      </c>
      <c r="G108" s="4"/>
      <c r="H108" s="13">
        <v>2574000</v>
      </c>
      <c r="I108" s="13">
        <v>2574000</v>
      </c>
      <c r="J108" s="59"/>
      <c r="K108" s="59"/>
      <c r="L108" s="59">
        <v>2574000</v>
      </c>
      <c r="M108" s="59"/>
      <c r="N108" s="11"/>
      <c r="O108" s="11"/>
      <c r="P108" s="25"/>
      <c r="Q108" s="205">
        <v>1</v>
      </c>
      <c r="R108" s="25"/>
      <c r="S108" s="50"/>
      <c r="T108" s="50"/>
      <c r="U108" s="25"/>
      <c r="V108" s="25">
        <v>2</v>
      </c>
      <c r="W108" s="25">
        <v>2</v>
      </c>
      <c r="X108" s="29"/>
      <c r="Y108" s="5"/>
      <c r="Z108" s="5"/>
      <c r="AA108" s="27"/>
    </row>
    <row r="109" spans="1:27" s="28" customFormat="1" ht="25.5">
      <c r="A109" s="25" t="s">
        <v>674</v>
      </c>
      <c r="B109" s="11" t="s">
        <v>675</v>
      </c>
      <c r="C109" s="7" t="s">
        <v>713</v>
      </c>
      <c r="D109" s="6" t="s">
        <v>712</v>
      </c>
      <c r="E109" s="7" t="s">
        <v>729</v>
      </c>
      <c r="F109" s="6" t="s">
        <v>728</v>
      </c>
      <c r="G109" s="4"/>
      <c r="H109" s="13">
        <v>2544000</v>
      </c>
      <c r="I109" s="13">
        <v>2544000</v>
      </c>
      <c r="J109" s="59">
        <v>2544000</v>
      </c>
      <c r="K109" s="59"/>
      <c r="L109" s="59"/>
      <c r="M109" s="59"/>
      <c r="N109" s="11"/>
      <c r="O109" s="11"/>
      <c r="P109" s="25"/>
      <c r="Q109" s="205">
        <v>1</v>
      </c>
      <c r="R109" s="25"/>
      <c r="S109" s="50"/>
      <c r="T109" s="50"/>
      <c r="U109" s="25"/>
      <c r="V109" s="25">
        <v>2</v>
      </c>
      <c r="W109" s="25">
        <v>2</v>
      </c>
      <c r="X109" s="29"/>
      <c r="Y109" s="5"/>
      <c r="Z109" s="5"/>
      <c r="AA109" s="27"/>
    </row>
    <row r="110" spans="1:27" s="28" customFormat="1" ht="25.5">
      <c r="A110" s="25" t="s">
        <v>674</v>
      </c>
      <c r="B110" s="11" t="s">
        <v>675</v>
      </c>
      <c r="C110" s="7" t="s">
        <v>713</v>
      </c>
      <c r="D110" s="6" t="s">
        <v>712</v>
      </c>
      <c r="E110" s="7" t="s">
        <v>731</v>
      </c>
      <c r="F110" s="6" t="s">
        <v>730</v>
      </c>
      <c r="G110" s="4"/>
      <c r="H110" s="9">
        <v>695000</v>
      </c>
      <c r="I110" s="9">
        <v>695000</v>
      </c>
      <c r="J110" s="59">
        <v>695000</v>
      </c>
      <c r="K110" s="59"/>
      <c r="L110" s="59"/>
      <c r="M110" s="59"/>
      <c r="N110" s="11"/>
      <c r="O110" s="11"/>
      <c r="P110" s="25"/>
      <c r="Q110" s="205">
        <v>1</v>
      </c>
      <c r="R110" s="25"/>
      <c r="S110" s="50"/>
      <c r="T110" s="50"/>
      <c r="U110" s="25"/>
      <c r="V110" s="25">
        <v>2</v>
      </c>
      <c r="W110" s="25">
        <v>2</v>
      </c>
      <c r="X110" s="29"/>
      <c r="Y110" s="5"/>
      <c r="Z110" s="5"/>
      <c r="AA110" s="27"/>
    </row>
    <row r="111" spans="1:27" s="28" customFormat="1" ht="25.5">
      <c r="A111" s="25" t="s">
        <v>674</v>
      </c>
      <c r="B111" s="11" t="s">
        <v>675</v>
      </c>
      <c r="C111" s="7" t="s">
        <v>713</v>
      </c>
      <c r="D111" s="6" t="s">
        <v>712</v>
      </c>
      <c r="E111" s="7" t="s">
        <v>733</v>
      </c>
      <c r="F111" s="6" t="s">
        <v>732</v>
      </c>
      <c r="G111" s="4"/>
      <c r="H111" s="9">
        <v>1279000</v>
      </c>
      <c r="I111" s="9">
        <v>1279000</v>
      </c>
      <c r="J111" s="59">
        <v>487000</v>
      </c>
      <c r="K111" s="59"/>
      <c r="L111" s="59">
        <v>792000</v>
      </c>
      <c r="M111" s="59"/>
      <c r="N111" s="11"/>
      <c r="O111" s="11"/>
      <c r="P111" s="25"/>
      <c r="Q111" s="205">
        <v>1</v>
      </c>
      <c r="R111" s="25"/>
      <c r="S111" s="50"/>
      <c r="T111" s="50"/>
      <c r="U111" s="25"/>
      <c r="V111" s="25">
        <v>2</v>
      </c>
      <c r="W111" s="25">
        <v>2</v>
      </c>
      <c r="X111" s="29"/>
      <c r="Y111" s="5"/>
      <c r="Z111" s="5"/>
      <c r="AA111" s="27"/>
    </row>
    <row r="112" spans="1:27" s="28" customFormat="1" ht="25.5">
      <c r="A112" s="25" t="s">
        <v>674</v>
      </c>
      <c r="B112" s="11" t="s">
        <v>675</v>
      </c>
      <c r="C112" s="7" t="s">
        <v>713</v>
      </c>
      <c r="D112" s="6" t="s">
        <v>712</v>
      </c>
      <c r="E112" s="7" t="s">
        <v>735</v>
      </c>
      <c r="F112" s="6" t="s">
        <v>734</v>
      </c>
      <c r="G112" s="4"/>
      <c r="H112" s="9">
        <v>21815000</v>
      </c>
      <c r="I112" s="9">
        <v>21815000</v>
      </c>
      <c r="J112" s="59">
        <v>14008000</v>
      </c>
      <c r="K112" s="59"/>
      <c r="L112" s="59"/>
      <c r="M112" s="59">
        <v>7806000</v>
      </c>
      <c r="N112" s="11"/>
      <c r="O112" s="11"/>
      <c r="P112" s="25"/>
      <c r="Q112" s="205">
        <v>1</v>
      </c>
      <c r="R112" s="25"/>
      <c r="S112" s="50"/>
      <c r="T112" s="50"/>
      <c r="U112" s="25"/>
      <c r="V112" s="25">
        <v>2</v>
      </c>
      <c r="W112" s="25">
        <v>2</v>
      </c>
      <c r="X112" s="29"/>
      <c r="Y112" s="5"/>
      <c r="Z112" s="5"/>
      <c r="AA112" s="27"/>
    </row>
    <row r="113" spans="1:27" s="28" customFormat="1" ht="25.5">
      <c r="A113" s="25" t="s">
        <v>674</v>
      </c>
      <c r="B113" s="11" t="s">
        <v>675</v>
      </c>
      <c r="C113" s="7" t="s">
        <v>713</v>
      </c>
      <c r="D113" s="6" t="s">
        <v>712</v>
      </c>
      <c r="E113" s="7" t="s">
        <v>737</v>
      </c>
      <c r="F113" s="6" t="s">
        <v>736</v>
      </c>
      <c r="G113" s="4"/>
      <c r="H113" s="9">
        <v>733000</v>
      </c>
      <c r="I113" s="9">
        <v>733000</v>
      </c>
      <c r="J113" s="59"/>
      <c r="K113" s="59"/>
      <c r="L113" s="59">
        <v>732000</v>
      </c>
      <c r="M113" s="59"/>
      <c r="N113" s="11"/>
      <c r="O113" s="11"/>
      <c r="P113" s="25"/>
      <c r="Q113" s="205">
        <v>1</v>
      </c>
      <c r="R113" s="25"/>
      <c r="S113" s="50"/>
      <c r="T113" s="50"/>
      <c r="U113" s="25"/>
      <c r="V113" s="25">
        <v>2</v>
      </c>
      <c r="W113" s="25">
        <v>2</v>
      </c>
      <c r="X113" s="29"/>
      <c r="Y113" s="5"/>
      <c r="Z113" s="5"/>
      <c r="AA113" s="27"/>
    </row>
    <row r="114" spans="1:27" s="28" customFormat="1" ht="45">
      <c r="A114" s="25" t="s">
        <v>674</v>
      </c>
      <c r="B114" s="11" t="s">
        <v>675</v>
      </c>
      <c r="C114" s="175" t="s">
        <v>739</v>
      </c>
      <c r="D114" s="186" t="s">
        <v>738</v>
      </c>
      <c r="E114" s="4"/>
      <c r="F114" s="193"/>
      <c r="G114" s="4"/>
      <c r="H114" s="9"/>
      <c r="I114" s="9"/>
      <c r="J114" s="14"/>
      <c r="K114" s="14"/>
      <c r="L114" s="14"/>
      <c r="M114" s="14"/>
      <c r="N114" s="11"/>
      <c r="O114" s="11"/>
      <c r="P114" s="25"/>
      <c r="Q114" s="205"/>
      <c r="R114" s="25"/>
      <c r="S114" s="50"/>
      <c r="T114" s="50"/>
      <c r="U114" s="25"/>
      <c r="V114" s="25"/>
      <c r="W114" s="25"/>
      <c r="X114" s="29"/>
      <c r="Y114" s="5"/>
      <c r="Z114" s="5"/>
      <c r="AA114" s="27"/>
    </row>
    <row r="115" spans="1:27" s="28" customFormat="1" ht="38.25">
      <c r="A115" s="25" t="s">
        <v>674</v>
      </c>
      <c r="B115" s="11" t="s">
        <v>675</v>
      </c>
      <c r="C115" s="7" t="s">
        <v>739</v>
      </c>
      <c r="D115" s="6" t="s">
        <v>738</v>
      </c>
      <c r="E115" s="7" t="s">
        <v>741</v>
      </c>
      <c r="F115" s="6" t="s">
        <v>740</v>
      </c>
      <c r="G115" s="4"/>
      <c r="H115" s="9">
        <v>663000</v>
      </c>
      <c r="I115" s="9">
        <v>663000</v>
      </c>
      <c r="J115" s="14"/>
      <c r="K115" s="14"/>
      <c r="L115" s="59">
        <v>663000</v>
      </c>
      <c r="M115" s="14"/>
      <c r="N115" s="11"/>
      <c r="O115" s="11"/>
      <c r="P115" s="25"/>
      <c r="Q115" s="205">
        <v>1</v>
      </c>
      <c r="R115" s="25"/>
      <c r="S115" s="50"/>
      <c r="T115" s="50"/>
      <c r="U115" s="25"/>
      <c r="V115" s="25"/>
      <c r="W115" s="25"/>
      <c r="X115" s="29"/>
      <c r="Y115" s="5"/>
      <c r="Z115" s="5"/>
      <c r="AA115" s="27"/>
    </row>
    <row r="116" spans="1:27" s="28" customFormat="1" ht="30">
      <c r="A116" s="25" t="s">
        <v>674</v>
      </c>
      <c r="B116" s="11" t="s">
        <v>675</v>
      </c>
      <c r="C116" s="175" t="s">
        <v>743</v>
      </c>
      <c r="D116" s="186" t="s">
        <v>742</v>
      </c>
      <c r="E116" s="4"/>
      <c r="F116" s="193"/>
      <c r="G116" s="4"/>
      <c r="H116" s="9"/>
      <c r="I116" s="9"/>
      <c r="J116" s="14"/>
      <c r="K116" s="14"/>
      <c r="L116" s="14"/>
      <c r="M116" s="14"/>
      <c r="N116" s="11"/>
      <c r="O116" s="11"/>
      <c r="P116" s="25"/>
      <c r="Q116" s="205"/>
      <c r="R116" s="25"/>
      <c r="S116" s="50"/>
      <c r="T116" s="50"/>
      <c r="U116" s="25"/>
      <c r="V116" s="25"/>
      <c r="W116" s="25"/>
      <c r="X116" s="29"/>
      <c r="Y116" s="5"/>
      <c r="Z116" s="5"/>
      <c r="AA116" s="27"/>
    </row>
    <row r="117" spans="1:27" s="28" customFormat="1" ht="25.5">
      <c r="A117" s="25" t="s">
        <v>674</v>
      </c>
      <c r="B117" s="11" t="s">
        <v>675</v>
      </c>
      <c r="C117" s="7" t="s">
        <v>743</v>
      </c>
      <c r="D117" s="6" t="s">
        <v>742</v>
      </c>
      <c r="E117" s="7" t="s">
        <v>745</v>
      </c>
      <c r="F117" s="6" t="s">
        <v>744</v>
      </c>
      <c r="G117" s="4"/>
      <c r="H117" s="9">
        <v>114424000</v>
      </c>
      <c r="I117" s="9">
        <v>114424000</v>
      </c>
      <c r="J117" s="59">
        <v>109684000</v>
      </c>
      <c r="K117" s="12"/>
      <c r="L117" s="59">
        <v>4740000</v>
      </c>
      <c r="M117" s="14"/>
      <c r="N117" s="11"/>
      <c r="O117" s="11"/>
      <c r="P117" s="25"/>
      <c r="Q117" s="205">
        <v>1</v>
      </c>
      <c r="R117" s="25"/>
      <c r="S117" s="50"/>
      <c r="T117" s="50"/>
      <c r="U117" s="25"/>
      <c r="V117" s="25">
        <v>2</v>
      </c>
      <c r="W117" s="25">
        <v>2</v>
      </c>
      <c r="X117" s="29"/>
      <c r="Y117" s="5"/>
      <c r="Z117" s="5"/>
      <c r="AA117" s="27"/>
    </row>
    <row r="118" spans="1:27" s="28" customFormat="1" ht="25.5">
      <c r="A118" s="25" t="s">
        <v>674</v>
      </c>
      <c r="B118" s="11" t="s">
        <v>675</v>
      </c>
      <c r="C118" s="7" t="s">
        <v>743</v>
      </c>
      <c r="D118" s="6" t="s">
        <v>742</v>
      </c>
      <c r="E118" s="7" t="s">
        <v>755</v>
      </c>
      <c r="F118" s="6" t="s">
        <v>754</v>
      </c>
      <c r="G118" s="4"/>
      <c r="H118" s="9">
        <v>6542000</v>
      </c>
      <c r="I118" s="9">
        <v>6542000</v>
      </c>
      <c r="J118" s="59">
        <v>1060000</v>
      </c>
      <c r="K118" s="12"/>
      <c r="L118" s="59">
        <v>5481000</v>
      </c>
      <c r="M118" s="14"/>
      <c r="N118" s="11"/>
      <c r="O118" s="11"/>
      <c r="P118" s="25"/>
      <c r="Q118" s="205">
        <v>1</v>
      </c>
      <c r="R118" s="25"/>
      <c r="S118" s="50"/>
      <c r="T118" s="50"/>
      <c r="U118" s="25"/>
      <c r="V118" s="25">
        <v>2</v>
      </c>
      <c r="W118" s="25">
        <v>2</v>
      </c>
      <c r="X118" s="29"/>
      <c r="Y118" s="5"/>
      <c r="Z118" s="5"/>
      <c r="AA118" s="27"/>
    </row>
    <row r="119" spans="1:27" s="28" customFormat="1" ht="25.5">
      <c r="A119" s="25" t="s">
        <v>674</v>
      </c>
      <c r="B119" s="11" t="s">
        <v>675</v>
      </c>
      <c r="C119" s="7" t="s">
        <v>743</v>
      </c>
      <c r="D119" s="6" t="s">
        <v>742</v>
      </c>
      <c r="E119" s="7" t="s">
        <v>757</v>
      </c>
      <c r="F119" s="6" t="s">
        <v>756</v>
      </c>
      <c r="G119" s="4"/>
      <c r="H119" s="9">
        <v>226000</v>
      </c>
      <c r="I119" s="9">
        <v>226000</v>
      </c>
      <c r="J119" s="59"/>
      <c r="K119" s="12"/>
      <c r="L119" s="59">
        <v>226000</v>
      </c>
      <c r="M119" s="14"/>
      <c r="N119" s="11"/>
      <c r="O119" s="11"/>
      <c r="P119" s="25"/>
      <c r="Q119" s="205">
        <v>1</v>
      </c>
      <c r="R119" s="25"/>
      <c r="S119" s="50"/>
      <c r="T119" s="50"/>
      <c r="U119" s="25"/>
      <c r="V119" s="25">
        <v>2</v>
      </c>
      <c r="W119" s="25">
        <v>2</v>
      </c>
      <c r="X119" s="29"/>
      <c r="Y119" s="5"/>
      <c r="Z119" s="5"/>
      <c r="AA119" s="27"/>
    </row>
    <row r="120" spans="1:27" s="28" customFormat="1" ht="25.5">
      <c r="A120" s="25" t="s">
        <v>674</v>
      </c>
      <c r="B120" s="11" t="s">
        <v>675</v>
      </c>
      <c r="C120" s="7" t="s">
        <v>743</v>
      </c>
      <c r="D120" s="6" t="s">
        <v>742</v>
      </c>
      <c r="E120" s="7" t="s">
        <v>759</v>
      </c>
      <c r="F120" s="6" t="s">
        <v>758</v>
      </c>
      <c r="G120" s="4"/>
      <c r="H120" s="9">
        <v>2344000</v>
      </c>
      <c r="I120" s="9">
        <v>2344000</v>
      </c>
      <c r="J120" s="59">
        <v>946000</v>
      </c>
      <c r="K120" s="12"/>
      <c r="L120" s="59">
        <v>1398000</v>
      </c>
      <c r="M120" s="14"/>
      <c r="N120" s="11"/>
      <c r="O120" s="11"/>
      <c r="P120" s="25"/>
      <c r="Q120" s="205">
        <v>1</v>
      </c>
      <c r="R120" s="25"/>
      <c r="S120" s="50"/>
      <c r="T120" s="50"/>
      <c r="U120" s="25"/>
      <c r="V120" s="25">
        <v>2</v>
      </c>
      <c r="W120" s="25">
        <v>2</v>
      </c>
      <c r="X120" s="29"/>
      <c r="Y120" s="5"/>
      <c r="Z120" s="5"/>
      <c r="AA120" s="27"/>
    </row>
    <row r="121" spans="1:27" s="28" customFormat="1" ht="25.5">
      <c r="A121" s="25" t="s">
        <v>674</v>
      </c>
      <c r="B121" s="11" t="s">
        <v>675</v>
      </c>
      <c r="C121" s="7" t="s">
        <v>743</v>
      </c>
      <c r="D121" s="6" t="s">
        <v>742</v>
      </c>
      <c r="E121" s="7" t="s">
        <v>761</v>
      </c>
      <c r="F121" s="6" t="s">
        <v>760</v>
      </c>
      <c r="G121" s="4"/>
      <c r="H121" s="9">
        <v>9249000</v>
      </c>
      <c r="I121" s="9">
        <v>9249000</v>
      </c>
      <c r="J121" s="59">
        <v>4414000</v>
      </c>
      <c r="K121" s="12"/>
      <c r="L121" s="59">
        <v>4835000</v>
      </c>
      <c r="M121" s="14"/>
      <c r="N121" s="11"/>
      <c r="O121" s="11"/>
      <c r="P121" s="25"/>
      <c r="Q121" s="205">
        <v>1</v>
      </c>
      <c r="R121" s="25"/>
      <c r="S121" s="50"/>
      <c r="T121" s="50"/>
      <c r="U121" s="25"/>
      <c r="V121" s="25">
        <v>2</v>
      </c>
      <c r="W121" s="25">
        <v>2</v>
      </c>
      <c r="X121" s="29"/>
      <c r="Y121" s="5"/>
      <c r="Z121" s="5"/>
      <c r="AA121" s="27"/>
    </row>
    <row r="122" spans="1:27" s="28" customFormat="1" ht="25.5">
      <c r="A122" s="25" t="s">
        <v>674</v>
      </c>
      <c r="B122" s="11" t="s">
        <v>675</v>
      </c>
      <c r="C122" s="7" t="s">
        <v>743</v>
      </c>
      <c r="D122" s="6" t="s">
        <v>742</v>
      </c>
      <c r="E122" s="7" t="s">
        <v>763</v>
      </c>
      <c r="F122" s="6" t="s">
        <v>762</v>
      </c>
      <c r="G122" s="4"/>
      <c r="H122" s="9">
        <v>411000</v>
      </c>
      <c r="I122" s="9">
        <v>411000</v>
      </c>
      <c r="J122" s="59">
        <v>411000</v>
      </c>
      <c r="K122" s="12"/>
      <c r="L122" s="59"/>
      <c r="M122" s="14"/>
      <c r="N122" s="11"/>
      <c r="O122" s="11"/>
      <c r="P122" s="25"/>
      <c r="Q122" s="205">
        <v>1</v>
      </c>
      <c r="R122" s="25"/>
      <c r="S122" s="50"/>
      <c r="T122" s="50"/>
      <c r="U122" s="25"/>
      <c r="V122" s="25">
        <v>2</v>
      </c>
      <c r="W122" s="25">
        <v>2</v>
      </c>
      <c r="X122" s="29"/>
      <c r="Y122" s="5"/>
      <c r="Z122" s="5"/>
      <c r="AA122" s="27"/>
    </row>
    <row r="123" spans="1:27" s="28" customFormat="1" ht="25.5">
      <c r="A123" s="25" t="s">
        <v>674</v>
      </c>
      <c r="B123" s="11" t="s">
        <v>675</v>
      </c>
      <c r="C123" s="7" t="s">
        <v>743</v>
      </c>
      <c r="D123" s="6" t="s">
        <v>742</v>
      </c>
      <c r="E123" s="7" t="s">
        <v>765</v>
      </c>
      <c r="F123" s="6" t="s">
        <v>764</v>
      </c>
      <c r="G123" s="4"/>
      <c r="H123" s="9">
        <v>6721000</v>
      </c>
      <c r="I123" s="9">
        <v>6721000</v>
      </c>
      <c r="J123" s="59">
        <v>5194000</v>
      </c>
      <c r="K123" s="12"/>
      <c r="L123" s="59">
        <v>1527000</v>
      </c>
      <c r="M123" s="14"/>
      <c r="N123" s="11"/>
      <c r="O123" s="11"/>
      <c r="P123" s="25"/>
      <c r="Q123" s="205">
        <v>1</v>
      </c>
      <c r="R123" s="25"/>
      <c r="S123" s="50"/>
      <c r="T123" s="50"/>
      <c r="U123" s="25"/>
      <c r="V123" s="25">
        <v>2</v>
      </c>
      <c r="W123" s="25">
        <v>1</v>
      </c>
      <c r="X123" s="29"/>
      <c r="Y123" s="5"/>
      <c r="Z123" s="5"/>
      <c r="AA123" s="27"/>
    </row>
    <row r="124" spans="1:27" s="28" customFormat="1" ht="25.5">
      <c r="A124" s="25" t="s">
        <v>674</v>
      </c>
      <c r="B124" s="11" t="s">
        <v>675</v>
      </c>
      <c r="C124" s="7" t="s">
        <v>743</v>
      </c>
      <c r="D124" s="6" t="s">
        <v>742</v>
      </c>
      <c r="E124" s="7" t="s">
        <v>767</v>
      </c>
      <c r="F124" s="6" t="s">
        <v>766</v>
      </c>
      <c r="G124" s="4"/>
      <c r="H124" s="9">
        <v>1683000</v>
      </c>
      <c r="I124" s="9">
        <v>1683000</v>
      </c>
      <c r="J124" s="59">
        <v>1683000</v>
      </c>
      <c r="K124" s="12"/>
      <c r="L124" s="59"/>
      <c r="M124" s="14"/>
      <c r="N124" s="11"/>
      <c r="O124" s="11"/>
      <c r="P124" s="25"/>
      <c r="Q124" s="205">
        <v>1</v>
      </c>
      <c r="R124" s="25"/>
      <c r="S124" s="50"/>
      <c r="T124" s="50"/>
      <c r="U124" s="25"/>
      <c r="V124" s="25">
        <v>2</v>
      </c>
      <c r="W124" s="25">
        <v>2</v>
      </c>
      <c r="X124" s="29"/>
      <c r="Y124" s="5"/>
      <c r="Z124" s="5"/>
      <c r="AA124" s="27"/>
    </row>
    <row r="125" spans="1:27" s="28" customFormat="1" ht="25.5">
      <c r="A125" s="25" t="s">
        <v>674</v>
      </c>
      <c r="B125" s="11" t="s">
        <v>675</v>
      </c>
      <c r="C125" s="7" t="s">
        <v>743</v>
      </c>
      <c r="D125" s="6" t="s">
        <v>742</v>
      </c>
      <c r="E125" s="7" t="s">
        <v>769</v>
      </c>
      <c r="F125" s="6" t="s">
        <v>768</v>
      </c>
      <c r="G125" s="4"/>
      <c r="H125" s="9">
        <v>9175000</v>
      </c>
      <c r="I125" s="9">
        <v>9175000</v>
      </c>
      <c r="J125" s="59">
        <v>8841000</v>
      </c>
      <c r="K125" s="12"/>
      <c r="L125" s="59">
        <v>334000</v>
      </c>
      <c r="M125" s="14"/>
      <c r="N125" s="11"/>
      <c r="O125" s="11"/>
      <c r="P125" s="25"/>
      <c r="Q125" s="205">
        <v>1</v>
      </c>
      <c r="R125" s="25"/>
      <c r="S125" s="50"/>
      <c r="T125" s="50"/>
      <c r="U125" s="25"/>
      <c r="V125" s="25">
        <v>2</v>
      </c>
      <c r="W125" s="25">
        <v>2</v>
      </c>
      <c r="X125" s="29"/>
      <c r="Y125" s="5"/>
      <c r="Z125" s="5"/>
      <c r="AA125" s="27"/>
    </row>
    <row r="126" spans="1:27" s="28" customFormat="1" ht="30">
      <c r="A126" s="25" t="s">
        <v>674</v>
      </c>
      <c r="B126" s="11" t="s">
        <v>675</v>
      </c>
      <c r="C126" s="175" t="s">
        <v>791</v>
      </c>
      <c r="D126" s="186" t="s">
        <v>790</v>
      </c>
      <c r="E126" s="4"/>
      <c r="F126" s="193"/>
      <c r="G126" s="4"/>
      <c r="H126" s="9"/>
      <c r="I126" s="9"/>
      <c r="J126" s="59"/>
      <c r="K126" s="59"/>
      <c r="L126" s="59"/>
      <c r="M126" s="14"/>
      <c r="N126" s="11"/>
      <c r="O126" s="11"/>
      <c r="P126" s="25"/>
      <c r="Q126" s="205"/>
      <c r="R126" s="25"/>
      <c r="S126" s="50"/>
      <c r="T126" s="50"/>
      <c r="U126" s="25"/>
      <c r="V126" s="25"/>
      <c r="W126" s="25"/>
      <c r="X126" s="29"/>
      <c r="Y126" s="5"/>
      <c r="Z126" s="5"/>
      <c r="AA126" s="27"/>
    </row>
    <row r="127" spans="1:27" s="28" customFormat="1" ht="25.5">
      <c r="A127" s="25" t="s">
        <v>674</v>
      </c>
      <c r="B127" s="11" t="s">
        <v>675</v>
      </c>
      <c r="C127" s="7" t="s">
        <v>791</v>
      </c>
      <c r="D127" s="6" t="s">
        <v>790</v>
      </c>
      <c r="E127" s="7" t="s">
        <v>793</v>
      </c>
      <c r="F127" s="6" t="s">
        <v>792</v>
      </c>
      <c r="G127" s="4"/>
      <c r="H127" s="9">
        <v>817000</v>
      </c>
      <c r="I127" s="9">
        <v>817000</v>
      </c>
      <c r="J127" s="59">
        <v>817000</v>
      </c>
      <c r="K127" s="59"/>
      <c r="L127" s="59"/>
      <c r="M127" s="19"/>
      <c r="N127" s="11"/>
      <c r="O127" s="11"/>
      <c r="P127" s="25"/>
      <c r="Q127" s="205">
        <v>1</v>
      </c>
      <c r="R127" s="25"/>
      <c r="S127" s="50"/>
      <c r="T127" s="50"/>
      <c r="U127" s="25"/>
      <c r="V127" s="25">
        <v>2</v>
      </c>
      <c r="W127" s="25">
        <v>2</v>
      </c>
      <c r="X127" s="29"/>
      <c r="Y127" s="5"/>
      <c r="Z127" s="5"/>
      <c r="AA127" s="27"/>
    </row>
    <row r="128" spans="1:27" s="28" customFormat="1" ht="25.5">
      <c r="A128" s="25" t="s">
        <v>674</v>
      </c>
      <c r="B128" s="11" t="s">
        <v>675</v>
      </c>
      <c r="C128" s="7" t="s">
        <v>791</v>
      </c>
      <c r="D128" s="6" t="s">
        <v>790</v>
      </c>
      <c r="E128" s="7" t="s">
        <v>795</v>
      </c>
      <c r="F128" s="6" t="s">
        <v>794</v>
      </c>
      <c r="G128" s="4"/>
      <c r="H128" s="9">
        <v>2751000</v>
      </c>
      <c r="I128" s="9">
        <v>2751000</v>
      </c>
      <c r="J128" s="59">
        <v>913000</v>
      </c>
      <c r="K128" s="59"/>
      <c r="L128" s="59">
        <v>1838000</v>
      </c>
      <c r="M128" s="59"/>
      <c r="N128" s="60"/>
      <c r="O128" s="11"/>
      <c r="P128" s="25"/>
      <c r="Q128" s="205">
        <v>1</v>
      </c>
      <c r="R128" s="25"/>
      <c r="S128" s="50"/>
      <c r="T128" s="50"/>
      <c r="U128" s="25"/>
      <c r="V128" s="25">
        <v>3</v>
      </c>
      <c r="W128" s="25">
        <v>2</v>
      </c>
      <c r="X128" s="29"/>
      <c r="Y128" s="5"/>
      <c r="Z128" s="5"/>
      <c r="AA128" s="27"/>
    </row>
    <row r="129" spans="1:27" s="28" customFormat="1" ht="25.5">
      <c r="A129" s="25" t="s">
        <v>674</v>
      </c>
      <c r="B129" s="11" t="s">
        <v>675</v>
      </c>
      <c r="C129" s="7" t="s">
        <v>791</v>
      </c>
      <c r="D129" s="6" t="s">
        <v>790</v>
      </c>
      <c r="E129" s="7" t="s">
        <v>797</v>
      </c>
      <c r="F129" s="6" t="s">
        <v>796</v>
      </c>
      <c r="G129" s="4"/>
      <c r="H129" s="9">
        <v>1059000</v>
      </c>
      <c r="I129" s="9">
        <v>1059000</v>
      </c>
      <c r="J129" s="59">
        <v>1059000</v>
      </c>
      <c r="K129" s="59"/>
      <c r="L129" s="59"/>
      <c r="M129" s="59"/>
      <c r="N129" s="60"/>
      <c r="O129" s="11"/>
      <c r="P129" s="25"/>
      <c r="Q129" s="205">
        <v>1</v>
      </c>
      <c r="R129" s="25"/>
      <c r="S129" s="50"/>
      <c r="T129" s="50"/>
      <c r="U129" s="25"/>
      <c r="V129" s="25">
        <v>3</v>
      </c>
      <c r="W129" s="25" t="s">
        <v>665</v>
      </c>
      <c r="X129" s="29"/>
      <c r="Y129" s="5"/>
      <c r="Z129" s="5"/>
      <c r="AA129" s="27"/>
    </row>
    <row r="130" spans="1:27" s="28" customFormat="1" ht="25.5">
      <c r="A130" s="25" t="s">
        <v>674</v>
      </c>
      <c r="B130" s="11" t="s">
        <v>675</v>
      </c>
      <c r="C130" s="7" t="s">
        <v>791</v>
      </c>
      <c r="D130" s="6" t="s">
        <v>790</v>
      </c>
      <c r="E130" s="7" t="s">
        <v>799</v>
      </c>
      <c r="F130" s="6" t="s">
        <v>798</v>
      </c>
      <c r="G130" s="4"/>
      <c r="H130" s="9">
        <v>777000</v>
      </c>
      <c r="I130" s="9">
        <v>777000</v>
      </c>
      <c r="J130" s="59">
        <v>730000</v>
      </c>
      <c r="K130" s="59"/>
      <c r="L130" s="59">
        <v>48000</v>
      </c>
      <c r="M130" s="59"/>
      <c r="N130" s="60"/>
      <c r="O130" s="11"/>
      <c r="P130" s="25"/>
      <c r="Q130" s="205">
        <v>1</v>
      </c>
      <c r="R130" s="25"/>
      <c r="S130" s="50"/>
      <c r="T130" s="50"/>
      <c r="U130" s="25"/>
      <c r="V130" s="25">
        <v>2</v>
      </c>
      <c r="W130" s="25">
        <v>2</v>
      </c>
      <c r="X130" s="29"/>
      <c r="Y130" s="5"/>
      <c r="Z130" s="5"/>
      <c r="AA130" s="27"/>
    </row>
    <row r="131" spans="1:27" s="28" customFormat="1" ht="25.5">
      <c r="A131" s="25" t="s">
        <v>674</v>
      </c>
      <c r="B131" s="11" t="s">
        <v>675</v>
      </c>
      <c r="C131" s="7" t="s">
        <v>791</v>
      </c>
      <c r="D131" s="6" t="s">
        <v>790</v>
      </c>
      <c r="E131" s="7" t="s">
        <v>801</v>
      </c>
      <c r="F131" s="6" t="s">
        <v>800</v>
      </c>
      <c r="G131" s="4"/>
      <c r="H131" s="9">
        <v>4267000</v>
      </c>
      <c r="I131" s="9">
        <v>4267000</v>
      </c>
      <c r="J131" s="59">
        <v>4267000</v>
      </c>
      <c r="K131" s="59"/>
      <c r="L131" s="59"/>
      <c r="M131" s="59"/>
      <c r="N131" s="60"/>
      <c r="O131" s="11"/>
      <c r="P131" s="25"/>
      <c r="Q131" s="205">
        <v>1</v>
      </c>
      <c r="R131" s="25"/>
      <c r="S131" s="50"/>
      <c r="T131" s="50"/>
      <c r="U131" s="25"/>
      <c r="V131" s="25">
        <v>3</v>
      </c>
      <c r="W131" s="25">
        <v>4</v>
      </c>
      <c r="X131" s="29"/>
      <c r="Y131" s="5"/>
      <c r="Z131" s="5"/>
      <c r="AA131" s="27"/>
    </row>
    <row r="132" spans="1:27" s="28" customFormat="1" ht="25.5">
      <c r="A132" s="25" t="s">
        <v>674</v>
      </c>
      <c r="B132" s="11" t="s">
        <v>675</v>
      </c>
      <c r="C132" s="7" t="s">
        <v>791</v>
      </c>
      <c r="D132" s="6" t="s">
        <v>790</v>
      </c>
      <c r="E132" s="7" t="s">
        <v>803</v>
      </c>
      <c r="F132" s="6" t="s">
        <v>802</v>
      </c>
      <c r="G132" s="4"/>
      <c r="H132" s="9">
        <v>1980000</v>
      </c>
      <c r="I132" s="9">
        <v>1980000</v>
      </c>
      <c r="J132" s="59">
        <v>1045000</v>
      </c>
      <c r="K132" s="59"/>
      <c r="L132" s="59"/>
      <c r="M132" s="59">
        <v>935000</v>
      </c>
      <c r="N132" s="60"/>
      <c r="O132" s="11"/>
      <c r="P132" s="25"/>
      <c r="Q132" s="205">
        <v>1</v>
      </c>
      <c r="R132" s="25"/>
      <c r="S132" s="50"/>
      <c r="T132" s="50"/>
      <c r="U132" s="25"/>
      <c r="V132" s="25">
        <v>3</v>
      </c>
      <c r="W132" s="25" t="s">
        <v>665</v>
      </c>
      <c r="X132" s="29"/>
      <c r="Y132" s="5"/>
      <c r="Z132" s="5"/>
      <c r="AA132" s="27"/>
    </row>
    <row r="133" spans="1:27" s="28" customFormat="1" ht="25.5">
      <c r="A133" s="25" t="s">
        <v>674</v>
      </c>
      <c r="B133" s="11" t="s">
        <v>675</v>
      </c>
      <c r="C133" s="7" t="s">
        <v>791</v>
      </c>
      <c r="D133" s="6" t="s">
        <v>790</v>
      </c>
      <c r="E133" s="7" t="s">
        <v>805</v>
      </c>
      <c r="F133" s="6" t="s">
        <v>804</v>
      </c>
      <c r="G133" s="4"/>
      <c r="H133" s="9">
        <v>858000</v>
      </c>
      <c r="I133" s="9">
        <v>858000</v>
      </c>
      <c r="J133" s="59">
        <v>858000</v>
      </c>
      <c r="K133" s="59"/>
      <c r="L133" s="59"/>
      <c r="M133" s="59"/>
      <c r="N133" s="60"/>
      <c r="O133" s="11"/>
      <c r="P133" s="25"/>
      <c r="Q133" s="205">
        <v>1</v>
      </c>
      <c r="R133" s="25"/>
      <c r="S133" s="50"/>
      <c r="T133" s="50"/>
      <c r="U133" s="25"/>
      <c r="V133" s="25">
        <v>2</v>
      </c>
      <c r="W133" s="25">
        <v>2</v>
      </c>
      <c r="X133" s="29"/>
      <c r="Y133" s="5"/>
      <c r="Z133" s="5"/>
      <c r="AA133" s="27"/>
    </row>
    <row r="134" spans="1:27" s="28" customFormat="1" ht="25.5">
      <c r="A134" s="25" t="s">
        <v>674</v>
      </c>
      <c r="B134" s="11" t="s">
        <v>675</v>
      </c>
      <c r="C134" s="7" t="s">
        <v>791</v>
      </c>
      <c r="D134" s="6" t="s">
        <v>790</v>
      </c>
      <c r="E134" s="7" t="s">
        <v>807</v>
      </c>
      <c r="F134" s="6" t="s">
        <v>806</v>
      </c>
      <c r="G134" s="4"/>
      <c r="H134" s="9">
        <v>1230000</v>
      </c>
      <c r="I134" s="9">
        <v>1230000</v>
      </c>
      <c r="J134" s="59">
        <v>1230000</v>
      </c>
      <c r="K134" s="12"/>
      <c r="L134" s="59"/>
      <c r="M134" s="59"/>
      <c r="N134" s="60"/>
      <c r="O134" s="11"/>
      <c r="P134" s="25"/>
      <c r="Q134" s="205">
        <v>1</v>
      </c>
      <c r="R134" s="25"/>
      <c r="S134" s="50"/>
      <c r="T134" s="50"/>
      <c r="U134" s="25"/>
      <c r="V134" s="25">
        <v>3</v>
      </c>
      <c r="W134" s="25" t="s">
        <v>665</v>
      </c>
      <c r="X134" s="29"/>
      <c r="Y134" s="5"/>
      <c r="Z134" s="5"/>
      <c r="AA134" s="27"/>
    </row>
    <row r="135" spans="1:27" s="28" customFormat="1" ht="30">
      <c r="A135" s="25" t="s">
        <v>674</v>
      </c>
      <c r="B135" s="11" t="s">
        <v>675</v>
      </c>
      <c r="C135" s="175" t="s">
        <v>809</v>
      </c>
      <c r="D135" s="186" t="s">
        <v>808</v>
      </c>
      <c r="E135" s="4"/>
      <c r="F135" s="193"/>
      <c r="G135" s="4"/>
      <c r="H135" s="9"/>
      <c r="I135" s="9"/>
      <c r="J135" s="12"/>
      <c r="K135" s="12"/>
      <c r="L135" s="12"/>
      <c r="M135" s="12"/>
      <c r="N135" s="60"/>
      <c r="O135" s="11"/>
      <c r="P135" s="25"/>
      <c r="Q135" s="205"/>
      <c r="R135" s="25"/>
      <c r="S135" s="50"/>
      <c r="T135" s="50"/>
      <c r="U135" s="25"/>
      <c r="V135" s="25"/>
      <c r="W135" s="25"/>
      <c r="X135" s="29"/>
      <c r="Y135" s="5"/>
      <c r="Z135" s="5"/>
      <c r="AA135" s="27"/>
    </row>
    <row r="136" spans="1:27" s="28" customFormat="1" ht="25.5">
      <c r="A136" s="25" t="s">
        <v>674</v>
      </c>
      <c r="B136" s="11" t="s">
        <v>675</v>
      </c>
      <c r="C136" s="7" t="s">
        <v>809</v>
      </c>
      <c r="D136" s="6" t="s">
        <v>808</v>
      </c>
      <c r="E136" s="7" t="s">
        <v>813</v>
      </c>
      <c r="F136" s="6" t="s">
        <v>812</v>
      </c>
      <c r="G136" s="4"/>
      <c r="H136" s="9">
        <v>26749000</v>
      </c>
      <c r="I136" s="9">
        <v>26749000</v>
      </c>
      <c r="J136" s="59">
        <v>834000</v>
      </c>
      <c r="K136" s="12"/>
      <c r="L136" s="59">
        <v>25915000</v>
      </c>
      <c r="M136" s="59"/>
      <c r="N136" s="60"/>
      <c r="O136" s="11"/>
      <c r="P136" s="25"/>
      <c r="Q136" s="205">
        <v>1</v>
      </c>
      <c r="R136" s="25"/>
      <c r="S136" s="50"/>
      <c r="T136" s="50"/>
      <c r="U136" s="25"/>
      <c r="V136" s="25">
        <v>3</v>
      </c>
      <c r="W136" s="25">
        <v>4</v>
      </c>
      <c r="X136" s="29"/>
      <c r="Y136" s="5"/>
      <c r="Z136" s="5"/>
      <c r="AA136" s="27"/>
    </row>
    <row r="137" spans="1:27" s="28" customFormat="1" ht="30">
      <c r="A137" s="25" t="s">
        <v>674</v>
      </c>
      <c r="B137" s="11" t="s">
        <v>675</v>
      </c>
      <c r="C137" s="175" t="s">
        <v>821</v>
      </c>
      <c r="D137" s="186" t="s">
        <v>820</v>
      </c>
      <c r="E137" s="7"/>
      <c r="F137" s="6"/>
      <c r="G137" s="4"/>
      <c r="H137" s="9"/>
      <c r="I137" s="9"/>
      <c r="J137" s="59"/>
      <c r="K137" s="12"/>
      <c r="L137" s="59"/>
      <c r="M137" s="59"/>
      <c r="N137" s="60"/>
      <c r="O137" s="11"/>
      <c r="P137" s="25"/>
      <c r="Q137" s="205"/>
      <c r="R137" s="25"/>
      <c r="S137" s="50"/>
      <c r="T137" s="50"/>
      <c r="U137" s="25"/>
      <c r="V137" s="25"/>
      <c r="W137" s="25"/>
      <c r="X137" s="29"/>
      <c r="Y137" s="5"/>
      <c r="Z137" s="5"/>
      <c r="AA137" s="27"/>
    </row>
    <row r="138" spans="1:27" s="28" customFormat="1" ht="38.25">
      <c r="A138" s="25" t="s">
        <v>674</v>
      </c>
      <c r="B138" s="11" t="s">
        <v>675</v>
      </c>
      <c r="C138" s="7" t="s">
        <v>821</v>
      </c>
      <c r="D138" s="6" t="s">
        <v>820</v>
      </c>
      <c r="E138" s="7" t="s">
        <v>823</v>
      </c>
      <c r="F138" s="6" t="s">
        <v>822</v>
      </c>
      <c r="G138" s="4"/>
      <c r="H138" s="9">
        <v>2859000</v>
      </c>
      <c r="I138" s="9">
        <v>2859000</v>
      </c>
      <c r="J138" s="59"/>
      <c r="K138" s="12"/>
      <c r="L138" s="59">
        <v>2859000</v>
      </c>
      <c r="M138" s="59"/>
      <c r="N138" s="60"/>
      <c r="O138" s="11"/>
      <c r="P138" s="25"/>
      <c r="Q138" s="205">
        <v>1</v>
      </c>
      <c r="R138" s="25"/>
      <c r="S138" s="50"/>
      <c r="T138" s="50"/>
      <c r="U138" s="25"/>
      <c r="V138" s="25">
        <v>2</v>
      </c>
      <c r="W138" s="25">
        <v>2</v>
      </c>
      <c r="X138" s="29"/>
      <c r="Y138" s="5"/>
      <c r="Z138" s="5"/>
      <c r="AA138" s="27"/>
    </row>
    <row r="139" spans="1:27" s="28" customFormat="1">
      <c r="A139" s="25"/>
      <c r="B139" s="11"/>
      <c r="C139" s="7"/>
      <c r="D139" s="6"/>
      <c r="E139" s="7"/>
      <c r="F139" s="6"/>
      <c r="G139" s="4"/>
      <c r="H139" s="4"/>
      <c r="I139" s="9"/>
      <c r="J139" s="59"/>
      <c r="K139" s="12"/>
      <c r="L139" s="59"/>
      <c r="M139" s="59"/>
      <c r="N139" s="60"/>
      <c r="O139" s="11"/>
      <c r="P139" s="25"/>
      <c r="Q139" s="25"/>
      <c r="R139" s="25"/>
      <c r="S139" s="50"/>
      <c r="T139" s="50"/>
      <c r="U139" s="25"/>
      <c r="V139" s="25"/>
      <c r="W139" s="25"/>
      <c r="X139" s="29"/>
      <c r="Y139" s="5"/>
      <c r="Z139" s="5"/>
      <c r="AA139" s="27"/>
    </row>
    <row r="140" spans="1:27" s="28" customFormat="1">
      <c r="A140" s="38"/>
      <c r="B140" s="61"/>
      <c r="C140" s="38"/>
      <c r="D140" s="181"/>
      <c r="E140" s="38"/>
      <c r="F140" s="187"/>
      <c r="G140" s="36"/>
      <c r="H140" s="36"/>
      <c r="I140" s="37"/>
      <c r="J140" s="37"/>
      <c r="K140" s="37"/>
      <c r="L140" s="37"/>
      <c r="M140" s="37"/>
      <c r="N140" s="36"/>
      <c r="O140" s="36"/>
      <c r="P140" s="38"/>
      <c r="Q140" s="38"/>
      <c r="R140" s="38"/>
      <c r="S140" s="199"/>
      <c r="T140" s="199"/>
      <c r="U140" s="38"/>
      <c r="V140" s="38"/>
      <c r="W140" s="38"/>
      <c r="X140" s="39"/>
      <c r="Y140" s="34"/>
      <c r="Z140" s="34"/>
      <c r="AA140" s="40"/>
    </row>
    <row r="141" spans="1:27" s="28" customFormat="1" ht="38.25">
      <c r="A141" s="170" t="s">
        <v>69</v>
      </c>
      <c r="B141" s="41" t="s">
        <v>70</v>
      </c>
      <c r="C141" s="25"/>
      <c r="D141" s="179"/>
      <c r="E141" s="25"/>
      <c r="F141" s="180"/>
      <c r="G141" s="11"/>
      <c r="H141" s="11"/>
      <c r="I141" s="9"/>
      <c r="J141" s="9"/>
      <c r="K141" s="9"/>
      <c r="L141" s="9"/>
      <c r="M141" s="9"/>
      <c r="N141" s="11"/>
      <c r="O141" s="11"/>
      <c r="P141" s="25"/>
      <c r="Q141" s="25"/>
      <c r="R141" s="25"/>
      <c r="S141" s="50"/>
      <c r="T141" s="50"/>
      <c r="U141" s="25"/>
      <c r="V141" s="25"/>
      <c r="W141" s="25"/>
      <c r="X141" s="33" t="s">
        <v>343</v>
      </c>
      <c r="Y141" s="5"/>
      <c r="Z141" s="5" t="s">
        <v>382</v>
      </c>
      <c r="AA141" s="27"/>
    </row>
    <row r="142" spans="1:27" s="28" customFormat="1" ht="38.25">
      <c r="A142" s="25" t="s">
        <v>69</v>
      </c>
      <c r="B142" s="11" t="s">
        <v>70</v>
      </c>
      <c r="C142" s="174" t="s">
        <v>544</v>
      </c>
      <c r="D142" s="184" t="s">
        <v>247</v>
      </c>
      <c r="E142" s="25"/>
      <c r="F142" s="180"/>
      <c r="G142" s="11"/>
      <c r="H142" s="11"/>
      <c r="I142" s="9"/>
      <c r="J142" s="9"/>
      <c r="K142" s="9"/>
      <c r="L142" s="9"/>
      <c r="M142" s="9"/>
      <c r="N142" s="11"/>
      <c r="O142" s="11"/>
      <c r="P142" s="25"/>
      <c r="Q142" s="25"/>
      <c r="R142" s="25"/>
      <c r="S142" s="50"/>
      <c r="T142" s="50"/>
      <c r="U142" s="25"/>
      <c r="V142" s="25"/>
      <c r="W142" s="25"/>
      <c r="X142" s="29"/>
      <c r="Y142" s="5"/>
      <c r="Z142" s="5"/>
      <c r="AA142" s="27"/>
    </row>
    <row r="143" spans="1:27" s="28" customFormat="1" ht="38.25">
      <c r="A143" s="25" t="s">
        <v>69</v>
      </c>
      <c r="B143" s="11" t="s">
        <v>70</v>
      </c>
      <c r="C143" s="25" t="s">
        <v>544</v>
      </c>
      <c r="D143" s="179" t="s">
        <v>247</v>
      </c>
      <c r="E143" s="25" t="s">
        <v>545</v>
      </c>
      <c r="F143" s="180" t="s">
        <v>248</v>
      </c>
      <c r="G143" s="11"/>
      <c r="H143" s="9">
        <v>2388000</v>
      </c>
      <c r="I143" s="9">
        <v>2388000</v>
      </c>
      <c r="J143" s="9">
        <v>2388000</v>
      </c>
      <c r="K143" s="9"/>
      <c r="L143" s="9"/>
      <c r="M143" s="9"/>
      <c r="N143" s="11"/>
      <c r="O143" s="11" t="s">
        <v>249</v>
      </c>
      <c r="P143" s="25"/>
      <c r="Q143" s="205">
        <v>1</v>
      </c>
      <c r="R143" s="25"/>
      <c r="S143" s="50"/>
      <c r="T143" s="50"/>
      <c r="U143" s="25"/>
      <c r="V143" s="25">
        <v>2</v>
      </c>
      <c r="W143" s="25">
        <v>2</v>
      </c>
      <c r="X143" s="29"/>
      <c r="Y143" s="5"/>
      <c r="Z143" s="5"/>
      <c r="AA143" s="27"/>
    </row>
    <row r="144" spans="1:27" s="28" customFormat="1" ht="38.25">
      <c r="A144" s="25" t="s">
        <v>69</v>
      </c>
      <c r="B144" s="11" t="s">
        <v>70</v>
      </c>
      <c r="C144" s="174" t="s">
        <v>546</v>
      </c>
      <c r="D144" s="184" t="s">
        <v>239</v>
      </c>
      <c r="E144" s="25"/>
      <c r="F144" s="180"/>
      <c r="G144" s="11"/>
      <c r="H144" s="9"/>
      <c r="I144" s="9"/>
      <c r="J144" s="9"/>
      <c r="K144" s="9"/>
      <c r="L144" s="9"/>
      <c r="M144" s="9"/>
      <c r="N144" s="11"/>
      <c r="O144" s="11"/>
      <c r="P144" s="25"/>
      <c r="Q144" s="205"/>
      <c r="R144" s="25"/>
      <c r="S144" s="50"/>
      <c r="T144" s="50"/>
      <c r="U144" s="25"/>
      <c r="V144" s="25"/>
      <c r="W144" s="25"/>
      <c r="X144" s="29"/>
      <c r="Y144" s="5"/>
      <c r="Z144" s="5"/>
      <c r="AA144" s="27"/>
    </row>
    <row r="145" spans="1:27" s="28" customFormat="1" ht="38.25">
      <c r="A145" s="25" t="s">
        <v>69</v>
      </c>
      <c r="B145" s="11" t="s">
        <v>70</v>
      </c>
      <c r="C145" s="25" t="s">
        <v>546</v>
      </c>
      <c r="D145" s="179" t="s">
        <v>239</v>
      </c>
      <c r="E145" s="25" t="s">
        <v>547</v>
      </c>
      <c r="F145" s="180" t="s">
        <v>240</v>
      </c>
      <c r="G145" s="11"/>
      <c r="H145" s="9">
        <v>2330000</v>
      </c>
      <c r="I145" s="9">
        <v>2330000</v>
      </c>
      <c r="J145" s="9">
        <v>330000</v>
      </c>
      <c r="K145" s="9">
        <v>2000000</v>
      </c>
      <c r="L145" s="9"/>
      <c r="M145" s="9"/>
      <c r="N145" s="11"/>
      <c r="O145" s="11" t="s">
        <v>241</v>
      </c>
      <c r="P145" s="25"/>
      <c r="Q145" s="205">
        <v>1</v>
      </c>
      <c r="R145" s="25"/>
      <c r="S145" s="50"/>
      <c r="T145" s="50"/>
      <c r="U145" s="25"/>
      <c r="V145" s="25">
        <v>2</v>
      </c>
      <c r="W145" s="25">
        <v>2</v>
      </c>
      <c r="X145" s="29"/>
      <c r="Y145" s="5"/>
      <c r="Z145" s="5"/>
      <c r="AA145" s="27"/>
    </row>
    <row r="146" spans="1:27" s="28" customFormat="1" ht="38.25">
      <c r="A146" s="25" t="s">
        <v>69</v>
      </c>
      <c r="B146" s="11" t="s">
        <v>70</v>
      </c>
      <c r="C146" s="25" t="s">
        <v>546</v>
      </c>
      <c r="D146" s="179" t="s">
        <v>239</v>
      </c>
      <c r="E146" s="25" t="s">
        <v>548</v>
      </c>
      <c r="F146" s="194" t="s">
        <v>242</v>
      </c>
      <c r="G146" s="15"/>
      <c r="H146" s="9">
        <v>6957000</v>
      </c>
      <c r="I146" s="9">
        <v>6957000</v>
      </c>
      <c r="J146" s="62">
        <v>2035000</v>
      </c>
      <c r="K146" s="63">
        <v>4814000</v>
      </c>
      <c r="L146" s="62"/>
      <c r="M146" s="62">
        <v>108000</v>
      </c>
      <c r="N146" s="11"/>
      <c r="O146" s="11" t="s">
        <v>623</v>
      </c>
      <c r="P146" s="25"/>
      <c r="Q146" s="205">
        <v>1</v>
      </c>
      <c r="R146" s="25"/>
      <c r="S146" s="50"/>
      <c r="T146" s="50"/>
      <c r="U146" s="25"/>
      <c r="V146" s="25">
        <v>2</v>
      </c>
      <c r="W146" s="25">
        <v>2</v>
      </c>
      <c r="X146" s="29"/>
      <c r="Y146" s="5"/>
      <c r="Z146" s="5"/>
      <c r="AA146" s="27"/>
    </row>
    <row r="147" spans="1:27" s="28" customFormat="1" ht="51">
      <c r="A147" s="25" t="s">
        <v>69</v>
      </c>
      <c r="B147" s="11" t="s">
        <v>70</v>
      </c>
      <c r="C147" s="25" t="s">
        <v>546</v>
      </c>
      <c r="D147" s="179" t="s">
        <v>239</v>
      </c>
      <c r="E147" s="25" t="s">
        <v>549</v>
      </c>
      <c r="F147" s="180" t="s">
        <v>243</v>
      </c>
      <c r="G147" s="11"/>
      <c r="H147" s="9">
        <v>111671000</v>
      </c>
      <c r="I147" s="9">
        <v>111671000</v>
      </c>
      <c r="J147" s="9"/>
      <c r="K147" s="62">
        <v>111671000</v>
      </c>
      <c r="L147" s="9"/>
      <c r="M147" s="9"/>
      <c r="N147" s="11"/>
      <c r="O147" s="11" t="s">
        <v>624</v>
      </c>
      <c r="P147" s="25"/>
      <c r="Q147" s="205">
        <v>1</v>
      </c>
      <c r="R147" s="25"/>
      <c r="S147" s="50"/>
      <c r="T147" s="50"/>
      <c r="U147" s="25"/>
      <c r="V147" s="25">
        <v>2</v>
      </c>
      <c r="W147" s="25">
        <v>2</v>
      </c>
      <c r="X147" s="29"/>
      <c r="Y147" s="5"/>
      <c r="Z147" s="5"/>
      <c r="AA147" s="27"/>
    </row>
    <row r="148" spans="1:27" s="28" customFormat="1" ht="54" customHeight="1">
      <c r="A148" s="25" t="s">
        <v>69</v>
      </c>
      <c r="B148" s="11" t="s">
        <v>70</v>
      </c>
      <c r="C148" s="25" t="s">
        <v>546</v>
      </c>
      <c r="D148" s="179" t="s">
        <v>239</v>
      </c>
      <c r="E148" s="25" t="s">
        <v>550</v>
      </c>
      <c r="F148" s="180" t="s">
        <v>244</v>
      </c>
      <c r="G148" s="11"/>
      <c r="H148" s="9">
        <v>9971000</v>
      </c>
      <c r="I148" s="9">
        <v>9971000</v>
      </c>
      <c r="J148" s="9">
        <v>487000</v>
      </c>
      <c r="K148" s="9">
        <v>9484000</v>
      </c>
      <c r="L148" s="9"/>
      <c r="M148" s="9"/>
      <c r="N148" s="11"/>
      <c r="O148" s="11" t="s">
        <v>245</v>
      </c>
      <c r="P148" s="25"/>
      <c r="Q148" s="205">
        <v>1</v>
      </c>
      <c r="R148" s="25"/>
      <c r="S148" s="50"/>
      <c r="T148" s="50"/>
      <c r="U148" s="25"/>
      <c r="V148" s="25">
        <v>2</v>
      </c>
      <c r="W148" s="25">
        <v>2</v>
      </c>
      <c r="X148" s="29"/>
      <c r="Y148" s="5"/>
      <c r="Z148" s="5"/>
      <c r="AA148" s="27"/>
    </row>
    <row r="149" spans="1:27" s="28" customFormat="1" ht="51">
      <c r="A149" s="25" t="s">
        <v>69</v>
      </c>
      <c r="B149" s="11" t="s">
        <v>70</v>
      </c>
      <c r="C149" s="25" t="s">
        <v>546</v>
      </c>
      <c r="D149" s="179" t="s">
        <v>239</v>
      </c>
      <c r="E149" s="25" t="s">
        <v>551</v>
      </c>
      <c r="F149" s="180" t="s">
        <v>246</v>
      </c>
      <c r="G149" s="11"/>
      <c r="H149" s="9">
        <v>51964000</v>
      </c>
      <c r="I149" s="9">
        <v>51964000</v>
      </c>
      <c r="J149" s="9">
        <v>1349000</v>
      </c>
      <c r="K149" s="9">
        <v>46349000</v>
      </c>
      <c r="L149" s="9"/>
      <c r="M149" s="9"/>
      <c r="N149" s="11"/>
      <c r="O149" s="11" t="s">
        <v>625</v>
      </c>
      <c r="P149" s="25"/>
      <c r="Q149" s="205">
        <v>1</v>
      </c>
      <c r="R149" s="25"/>
      <c r="S149" s="50"/>
      <c r="T149" s="50"/>
      <c r="U149" s="25"/>
      <c r="V149" s="25">
        <v>3</v>
      </c>
      <c r="W149" s="25">
        <v>4</v>
      </c>
      <c r="X149" s="29"/>
      <c r="Y149" s="5"/>
      <c r="Z149" s="5"/>
      <c r="AA149" s="27" t="s">
        <v>830</v>
      </c>
    </row>
    <row r="150" spans="1:27" s="28" customFormat="1" ht="38.25">
      <c r="A150" s="25" t="s">
        <v>69</v>
      </c>
      <c r="B150" s="11" t="s">
        <v>70</v>
      </c>
      <c r="C150" s="25" t="s">
        <v>546</v>
      </c>
      <c r="D150" s="179" t="s">
        <v>239</v>
      </c>
      <c r="E150" s="25" t="s">
        <v>552</v>
      </c>
      <c r="F150" s="180" t="s">
        <v>250</v>
      </c>
      <c r="G150" s="11"/>
      <c r="H150" s="9">
        <v>1100000</v>
      </c>
      <c r="I150" s="9">
        <v>1100000</v>
      </c>
      <c r="J150" s="9">
        <v>1100000</v>
      </c>
      <c r="K150" s="9"/>
      <c r="L150" s="9"/>
      <c r="M150" s="9"/>
      <c r="N150" s="11"/>
      <c r="O150" s="16" t="s">
        <v>560</v>
      </c>
      <c r="P150" s="64"/>
      <c r="Q150" s="205">
        <v>1</v>
      </c>
      <c r="R150" s="64"/>
      <c r="S150" s="50"/>
      <c r="T150" s="50"/>
      <c r="U150" s="25"/>
      <c r="V150" s="25">
        <v>3</v>
      </c>
      <c r="W150" s="25">
        <v>4</v>
      </c>
      <c r="X150" s="29"/>
      <c r="Y150" s="5"/>
      <c r="Z150" s="5"/>
      <c r="AA150" s="27"/>
    </row>
    <row r="151" spans="1:27" s="28" customFormat="1" ht="76.5">
      <c r="A151" s="25" t="s">
        <v>69</v>
      </c>
      <c r="B151" s="11" t="s">
        <v>70</v>
      </c>
      <c r="C151" s="25" t="s">
        <v>546</v>
      </c>
      <c r="D151" s="179" t="s">
        <v>239</v>
      </c>
      <c r="E151" s="25" t="s">
        <v>553</v>
      </c>
      <c r="F151" s="180" t="s">
        <v>251</v>
      </c>
      <c r="G151" s="11"/>
      <c r="H151" s="9">
        <v>37908000</v>
      </c>
      <c r="I151" s="9">
        <v>37908000</v>
      </c>
      <c r="J151" s="9">
        <v>32257000</v>
      </c>
      <c r="K151" s="9"/>
      <c r="L151" s="9"/>
      <c r="M151" s="9">
        <v>5651000</v>
      </c>
      <c r="N151" s="11"/>
      <c r="O151" s="11" t="s">
        <v>626</v>
      </c>
      <c r="P151" s="25"/>
      <c r="Q151" s="205">
        <v>1</v>
      </c>
      <c r="R151" s="25"/>
      <c r="S151" s="50"/>
      <c r="T151" s="50"/>
      <c r="U151" s="25"/>
      <c r="V151" s="25">
        <v>2</v>
      </c>
      <c r="W151" s="25">
        <v>2</v>
      </c>
      <c r="X151" s="29"/>
      <c r="Y151" s="5"/>
      <c r="Z151" s="5"/>
      <c r="AA151" s="27"/>
    </row>
    <row r="152" spans="1:27" s="28" customFormat="1" ht="36" customHeight="1">
      <c r="A152" s="25" t="s">
        <v>69</v>
      </c>
      <c r="B152" s="11" t="s">
        <v>70</v>
      </c>
      <c r="C152" s="174" t="s">
        <v>554</v>
      </c>
      <c r="D152" s="184" t="s">
        <v>252</v>
      </c>
      <c r="E152" s="25"/>
      <c r="F152" s="180"/>
      <c r="G152" s="11"/>
      <c r="H152" s="9"/>
      <c r="I152" s="9"/>
      <c r="J152" s="9"/>
      <c r="K152" s="9"/>
      <c r="L152" s="9"/>
      <c r="M152" s="9"/>
      <c r="N152" s="11"/>
      <c r="O152" s="11"/>
      <c r="P152" s="25"/>
      <c r="Q152" s="205"/>
      <c r="R152" s="25"/>
      <c r="S152" s="50"/>
      <c r="T152" s="50"/>
      <c r="U152" s="25"/>
      <c r="V152" s="25"/>
      <c r="W152" s="25"/>
      <c r="X152" s="29"/>
      <c r="Y152" s="5"/>
      <c r="Z152" s="5"/>
      <c r="AA152" s="27"/>
    </row>
    <row r="153" spans="1:27" s="28" customFormat="1" ht="38.25">
      <c r="A153" s="25" t="s">
        <v>69</v>
      </c>
      <c r="B153" s="11" t="s">
        <v>70</v>
      </c>
      <c r="C153" s="25" t="s">
        <v>554</v>
      </c>
      <c r="D153" s="179" t="s">
        <v>252</v>
      </c>
      <c r="E153" s="25" t="s">
        <v>555</v>
      </c>
      <c r="F153" s="180" t="s">
        <v>253</v>
      </c>
      <c r="G153" s="11"/>
      <c r="H153" s="9">
        <v>929000</v>
      </c>
      <c r="I153" s="9">
        <v>929000</v>
      </c>
      <c r="J153" s="9">
        <v>929000</v>
      </c>
      <c r="K153" s="9"/>
      <c r="L153" s="9"/>
      <c r="M153" s="9"/>
      <c r="N153" s="11"/>
      <c r="O153" s="11" t="s">
        <v>254</v>
      </c>
      <c r="P153" s="25"/>
      <c r="Q153" s="205">
        <v>1</v>
      </c>
      <c r="R153" s="25"/>
      <c r="S153" s="50"/>
      <c r="T153" s="50"/>
      <c r="U153" s="25"/>
      <c r="V153" s="25">
        <v>2</v>
      </c>
      <c r="W153" s="25">
        <v>2</v>
      </c>
      <c r="X153" s="29"/>
      <c r="Y153" s="5"/>
      <c r="Z153" s="5"/>
      <c r="AA153" s="27"/>
    </row>
    <row r="154" spans="1:27" s="28" customFormat="1" ht="89.25" customHeight="1">
      <c r="A154" s="25" t="s">
        <v>69</v>
      </c>
      <c r="B154" s="11" t="s">
        <v>70</v>
      </c>
      <c r="C154" s="25" t="s">
        <v>554</v>
      </c>
      <c r="D154" s="179" t="s">
        <v>252</v>
      </c>
      <c r="E154" s="25" t="s">
        <v>556</v>
      </c>
      <c r="F154" s="180" t="s">
        <v>255</v>
      </c>
      <c r="G154" s="11"/>
      <c r="H154" s="9">
        <v>39379000</v>
      </c>
      <c r="I154" s="9">
        <v>39379000</v>
      </c>
      <c r="J154" s="9">
        <v>1591000</v>
      </c>
      <c r="K154" s="9">
        <v>37538000</v>
      </c>
      <c r="L154" s="9">
        <v>250000</v>
      </c>
      <c r="M154" s="9"/>
      <c r="N154" s="11"/>
      <c r="O154" s="11" t="s">
        <v>627</v>
      </c>
      <c r="P154" s="25"/>
      <c r="Q154" s="205">
        <v>1</v>
      </c>
      <c r="R154" s="25"/>
      <c r="S154" s="50"/>
      <c r="T154" s="50"/>
      <c r="U154" s="25"/>
      <c r="V154" s="25">
        <v>2</v>
      </c>
      <c r="W154" s="25">
        <v>2</v>
      </c>
      <c r="X154" s="29"/>
      <c r="Y154" s="5"/>
      <c r="Z154" s="5"/>
      <c r="AA154" s="27"/>
    </row>
    <row r="155" spans="1:27" s="28" customFormat="1" ht="51">
      <c r="A155" s="25" t="s">
        <v>69</v>
      </c>
      <c r="B155" s="11" t="s">
        <v>70</v>
      </c>
      <c r="C155" s="25" t="s">
        <v>554</v>
      </c>
      <c r="D155" s="179" t="s">
        <v>252</v>
      </c>
      <c r="E155" s="25" t="s">
        <v>557</v>
      </c>
      <c r="F155" s="180" t="s">
        <v>256</v>
      </c>
      <c r="G155" s="11"/>
      <c r="H155" s="9">
        <v>4349000</v>
      </c>
      <c r="I155" s="9">
        <v>4349000</v>
      </c>
      <c r="J155" s="9">
        <v>2824000</v>
      </c>
      <c r="K155" s="9">
        <v>1525000</v>
      </c>
      <c r="L155" s="9"/>
      <c r="M155" s="9"/>
      <c r="N155" s="11"/>
      <c r="O155" s="11" t="s">
        <v>257</v>
      </c>
      <c r="P155" s="25"/>
      <c r="Q155" s="205">
        <v>1</v>
      </c>
      <c r="R155" s="25"/>
      <c r="S155" s="50"/>
      <c r="T155" s="50"/>
      <c r="U155" s="25"/>
      <c r="V155" s="25">
        <v>2</v>
      </c>
      <c r="W155" s="25">
        <v>2</v>
      </c>
      <c r="X155" s="29"/>
      <c r="Y155" s="5"/>
      <c r="Z155" s="5"/>
      <c r="AA155" s="27"/>
    </row>
    <row r="156" spans="1:27" s="28" customFormat="1" ht="38.25">
      <c r="A156" s="25" t="s">
        <v>69</v>
      </c>
      <c r="B156" s="11" t="s">
        <v>70</v>
      </c>
      <c r="C156" s="25" t="s">
        <v>554</v>
      </c>
      <c r="D156" s="179" t="s">
        <v>252</v>
      </c>
      <c r="E156" s="25" t="s">
        <v>558</v>
      </c>
      <c r="F156" s="180" t="s">
        <v>258</v>
      </c>
      <c r="G156" s="11"/>
      <c r="H156" s="9">
        <v>6032000</v>
      </c>
      <c r="I156" s="9">
        <v>6032000</v>
      </c>
      <c r="J156" s="9">
        <v>251000</v>
      </c>
      <c r="K156" s="9">
        <v>5781000</v>
      </c>
      <c r="L156" s="9"/>
      <c r="M156" s="9"/>
      <c r="N156" s="11"/>
      <c r="O156" s="11" t="s">
        <v>259</v>
      </c>
      <c r="P156" s="25"/>
      <c r="Q156" s="205">
        <v>1</v>
      </c>
      <c r="R156" s="25"/>
      <c r="S156" s="50"/>
      <c r="T156" s="50"/>
      <c r="U156" s="25"/>
      <c r="V156" s="25">
        <v>2</v>
      </c>
      <c r="W156" s="25">
        <v>3</v>
      </c>
      <c r="X156" s="29"/>
      <c r="Y156" s="5"/>
      <c r="Z156" s="5"/>
      <c r="AA156" s="27"/>
    </row>
    <row r="157" spans="1:27" s="28" customFormat="1" ht="38.25">
      <c r="A157" s="25" t="s">
        <v>69</v>
      </c>
      <c r="B157" s="11" t="s">
        <v>70</v>
      </c>
      <c r="C157" s="25" t="s">
        <v>554</v>
      </c>
      <c r="D157" s="179" t="s">
        <v>252</v>
      </c>
      <c r="E157" s="25" t="s">
        <v>559</v>
      </c>
      <c r="F157" s="180" t="s">
        <v>260</v>
      </c>
      <c r="G157" s="11"/>
      <c r="H157" s="9">
        <v>533000</v>
      </c>
      <c r="I157" s="9">
        <v>533000</v>
      </c>
      <c r="J157" s="9">
        <v>533000</v>
      </c>
      <c r="K157" s="9"/>
      <c r="L157" s="9"/>
      <c r="M157" s="9"/>
      <c r="N157" s="11"/>
      <c r="O157" s="11" t="s">
        <v>628</v>
      </c>
      <c r="P157" s="25"/>
      <c r="Q157" s="205">
        <v>1</v>
      </c>
      <c r="R157" s="25"/>
      <c r="S157" s="50"/>
      <c r="T157" s="50"/>
      <c r="U157" s="25"/>
      <c r="V157" s="25">
        <v>2</v>
      </c>
      <c r="W157" s="25">
        <v>2</v>
      </c>
      <c r="X157" s="29"/>
      <c r="Y157" s="5"/>
      <c r="Z157" s="5"/>
      <c r="AA157" s="27"/>
    </row>
    <row r="158" spans="1:27" s="28" customFormat="1" ht="38.25">
      <c r="A158" s="25" t="s">
        <v>69</v>
      </c>
      <c r="B158" s="11" t="s">
        <v>70</v>
      </c>
      <c r="C158" s="174" t="s">
        <v>561</v>
      </c>
      <c r="D158" s="184" t="s">
        <v>262</v>
      </c>
      <c r="E158" s="25"/>
      <c r="F158" s="180"/>
      <c r="G158" s="11"/>
      <c r="H158" s="9"/>
      <c r="I158" s="9"/>
      <c r="J158" s="9"/>
      <c r="K158" s="9"/>
      <c r="L158" s="9"/>
      <c r="M158" s="9"/>
      <c r="N158" s="11"/>
      <c r="O158" s="11"/>
      <c r="P158" s="25"/>
      <c r="Q158" s="205"/>
      <c r="R158" s="25"/>
      <c r="S158" s="50"/>
      <c r="T158" s="50"/>
      <c r="U158" s="25"/>
      <c r="V158" s="25"/>
      <c r="W158" s="25"/>
      <c r="X158" s="29"/>
      <c r="Y158" s="5"/>
      <c r="Z158" s="5"/>
      <c r="AA158" s="27"/>
    </row>
    <row r="159" spans="1:27" s="28" customFormat="1" ht="38.25" customHeight="1">
      <c r="A159" s="25" t="s">
        <v>69</v>
      </c>
      <c r="B159" s="11" t="s">
        <v>70</v>
      </c>
      <c r="C159" s="25" t="s">
        <v>561</v>
      </c>
      <c r="D159" s="179" t="s">
        <v>262</v>
      </c>
      <c r="E159" s="25" t="s">
        <v>562</v>
      </c>
      <c r="F159" s="180" t="s">
        <v>263</v>
      </c>
      <c r="G159" s="11"/>
      <c r="H159" s="9">
        <v>678000</v>
      </c>
      <c r="I159" s="9">
        <v>678000</v>
      </c>
      <c r="J159" s="9">
        <v>594000</v>
      </c>
      <c r="K159" s="9">
        <v>85000</v>
      </c>
      <c r="L159" s="9"/>
      <c r="M159" s="9"/>
      <c r="N159" s="11"/>
      <c r="O159" s="11" t="s">
        <v>264</v>
      </c>
      <c r="P159" s="25"/>
      <c r="Q159" s="205">
        <v>1</v>
      </c>
      <c r="R159" s="25"/>
      <c r="S159" s="50"/>
      <c r="T159" s="50"/>
      <c r="U159" s="25"/>
      <c r="V159" s="25">
        <v>2</v>
      </c>
      <c r="W159" s="25">
        <v>1</v>
      </c>
      <c r="X159" s="29"/>
      <c r="Y159" s="5"/>
      <c r="Z159" s="5"/>
      <c r="AA159" s="27"/>
    </row>
    <row r="160" spans="1:27" s="28" customFormat="1" ht="38.25">
      <c r="A160" s="25" t="s">
        <v>69</v>
      </c>
      <c r="B160" s="11" t="s">
        <v>70</v>
      </c>
      <c r="C160" s="25" t="s">
        <v>561</v>
      </c>
      <c r="D160" s="179" t="s">
        <v>262</v>
      </c>
      <c r="E160" s="25" t="s">
        <v>563</v>
      </c>
      <c r="F160" s="180" t="s">
        <v>265</v>
      </c>
      <c r="G160" s="11"/>
      <c r="H160" s="9">
        <v>72847000</v>
      </c>
      <c r="I160" s="9">
        <v>72847000</v>
      </c>
      <c r="J160" s="9">
        <v>30470000</v>
      </c>
      <c r="K160" s="9">
        <v>4769000</v>
      </c>
      <c r="L160" s="9">
        <v>37608</v>
      </c>
      <c r="M160" s="9"/>
      <c r="N160" s="11"/>
      <c r="O160" s="11" t="s">
        <v>266</v>
      </c>
      <c r="P160" s="25"/>
      <c r="Q160" s="205">
        <v>1</v>
      </c>
      <c r="R160" s="25"/>
      <c r="S160" s="50"/>
      <c r="T160" s="50"/>
      <c r="U160" s="25"/>
      <c r="V160" s="25">
        <v>2</v>
      </c>
      <c r="W160" s="25">
        <v>1</v>
      </c>
      <c r="X160" s="29"/>
      <c r="Y160" s="5"/>
      <c r="Z160" s="5"/>
      <c r="AA160" s="27"/>
    </row>
    <row r="161" spans="1:27" s="28" customFormat="1" ht="51">
      <c r="A161" s="25" t="s">
        <v>69</v>
      </c>
      <c r="B161" s="11" t="s">
        <v>70</v>
      </c>
      <c r="C161" s="25" t="s">
        <v>561</v>
      </c>
      <c r="D161" s="179" t="s">
        <v>262</v>
      </c>
      <c r="E161" s="25" t="s">
        <v>564</v>
      </c>
      <c r="F161" s="180" t="s">
        <v>267</v>
      </c>
      <c r="G161" s="11"/>
      <c r="H161" s="9">
        <v>7127000</v>
      </c>
      <c r="I161" s="9">
        <v>7127000</v>
      </c>
      <c r="J161" s="9">
        <v>1496000</v>
      </c>
      <c r="K161" s="9">
        <v>5631000</v>
      </c>
      <c r="L161" s="9"/>
      <c r="M161" s="9"/>
      <c r="N161" s="11"/>
      <c r="O161" s="11" t="s">
        <v>629</v>
      </c>
      <c r="P161" s="25"/>
      <c r="Q161" s="205">
        <v>1</v>
      </c>
      <c r="R161" s="25"/>
      <c r="S161" s="50"/>
      <c r="T161" s="50"/>
      <c r="U161" s="25"/>
      <c r="V161" s="25">
        <v>2</v>
      </c>
      <c r="W161" s="25">
        <v>1</v>
      </c>
      <c r="X161" s="29"/>
      <c r="Y161" s="5"/>
      <c r="Z161" s="5"/>
      <c r="AA161" s="27"/>
    </row>
    <row r="162" spans="1:27" s="28" customFormat="1" ht="38.25">
      <c r="A162" s="25" t="s">
        <v>69</v>
      </c>
      <c r="B162" s="11" t="s">
        <v>70</v>
      </c>
      <c r="C162" s="25" t="s">
        <v>561</v>
      </c>
      <c r="D162" s="179" t="s">
        <v>262</v>
      </c>
      <c r="E162" s="25" t="s">
        <v>565</v>
      </c>
      <c r="F162" s="180" t="s">
        <v>268</v>
      </c>
      <c r="G162" s="11"/>
      <c r="H162" s="9">
        <v>8637000</v>
      </c>
      <c r="I162" s="9">
        <v>8637000</v>
      </c>
      <c r="J162" s="9">
        <v>8626000</v>
      </c>
      <c r="K162" s="9">
        <v>12000</v>
      </c>
      <c r="L162" s="9"/>
      <c r="M162" s="9"/>
      <c r="N162" s="11"/>
      <c r="O162" s="11" t="s">
        <v>269</v>
      </c>
      <c r="P162" s="25"/>
      <c r="Q162" s="205">
        <v>1</v>
      </c>
      <c r="R162" s="25"/>
      <c r="S162" s="50"/>
      <c r="T162" s="50"/>
      <c r="U162" s="25"/>
      <c r="V162" s="25">
        <v>2</v>
      </c>
      <c r="W162" s="25">
        <v>1</v>
      </c>
      <c r="X162" s="29"/>
      <c r="Y162" s="5"/>
      <c r="Z162" s="5"/>
      <c r="AA162" s="27"/>
    </row>
    <row r="163" spans="1:27" s="28" customFormat="1" ht="38.25">
      <c r="A163" s="25" t="s">
        <v>69</v>
      </c>
      <c r="B163" s="11" t="s">
        <v>70</v>
      </c>
      <c r="C163" s="174" t="s">
        <v>566</v>
      </c>
      <c r="D163" s="184" t="s">
        <v>270</v>
      </c>
      <c r="E163" s="25"/>
      <c r="F163" s="180"/>
      <c r="G163" s="11"/>
      <c r="H163" s="9"/>
      <c r="I163" s="9"/>
      <c r="J163" s="9"/>
      <c r="K163" s="9"/>
      <c r="L163" s="9"/>
      <c r="M163" s="9"/>
      <c r="N163" s="11"/>
      <c r="O163" s="11"/>
      <c r="P163" s="25"/>
      <c r="Q163" s="205"/>
      <c r="R163" s="25"/>
      <c r="S163" s="50"/>
      <c r="T163" s="50"/>
      <c r="U163" s="25"/>
      <c r="V163" s="25"/>
      <c r="W163" s="25"/>
      <c r="X163" s="29"/>
      <c r="Y163" s="5"/>
      <c r="Z163" s="5"/>
      <c r="AA163" s="27"/>
    </row>
    <row r="164" spans="1:27" s="28" customFormat="1" ht="38.25">
      <c r="A164" s="25" t="s">
        <v>69</v>
      </c>
      <c r="B164" s="11" t="s">
        <v>70</v>
      </c>
      <c r="C164" s="25" t="s">
        <v>566</v>
      </c>
      <c r="D164" s="179" t="s">
        <v>270</v>
      </c>
      <c r="E164" s="25" t="s">
        <v>567</v>
      </c>
      <c r="F164" s="180" t="s">
        <v>271</v>
      </c>
      <c r="G164" s="11"/>
      <c r="H164" s="9">
        <v>1059000</v>
      </c>
      <c r="I164" s="9">
        <v>1059000</v>
      </c>
      <c r="J164" s="9">
        <v>783000</v>
      </c>
      <c r="K164" s="9">
        <v>276000</v>
      </c>
      <c r="L164" s="9"/>
      <c r="M164" s="9"/>
      <c r="N164" s="11"/>
      <c r="O164" s="11" t="s">
        <v>272</v>
      </c>
      <c r="P164" s="25"/>
      <c r="Q164" s="205">
        <v>1</v>
      </c>
      <c r="R164" s="25"/>
      <c r="S164" s="50"/>
      <c r="T164" s="50"/>
      <c r="U164" s="25"/>
      <c r="V164" s="25">
        <v>2</v>
      </c>
      <c r="W164" s="25">
        <v>2</v>
      </c>
      <c r="X164" s="29"/>
      <c r="Y164" s="5"/>
      <c r="Z164" s="5"/>
      <c r="AA164" s="27"/>
    </row>
    <row r="165" spans="1:27" s="28" customFormat="1" ht="38.25">
      <c r="A165" s="25" t="s">
        <v>69</v>
      </c>
      <c r="B165" s="11" t="s">
        <v>70</v>
      </c>
      <c r="C165" s="25" t="s">
        <v>566</v>
      </c>
      <c r="D165" s="179" t="s">
        <v>270</v>
      </c>
      <c r="E165" s="25" t="s">
        <v>568</v>
      </c>
      <c r="F165" s="180" t="s">
        <v>273</v>
      </c>
      <c r="G165" s="11"/>
      <c r="H165" s="9">
        <v>8180000</v>
      </c>
      <c r="I165" s="9">
        <v>8180000</v>
      </c>
      <c r="J165" s="9">
        <v>6521000</v>
      </c>
      <c r="K165" s="9">
        <v>1660000</v>
      </c>
      <c r="L165" s="9"/>
      <c r="M165" s="9"/>
      <c r="N165" s="11"/>
      <c r="O165" s="11" t="s">
        <v>274</v>
      </c>
      <c r="P165" s="25"/>
      <c r="Q165" s="205">
        <v>1</v>
      </c>
      <c r="R165" s="25"/>
      <c r="S165" s="50"/>
      <c r="T165" s="50"/>
      <c r="U165" s="25"/>
      <c r="V165" s="25">
        <v>2</v>
      </c>
      <c r="W165" s="25">
        <v>1</v>
      </c>
      <c r="X165" s="29"/>
      <c r="Y165" s="5"/>
      <c r="Z165" s="5"/>
      <c r="AA165" s="27"/>
    </row>
    <row r="166" spans="1:27" s="28" customFormat="1" ht="38.25">
      <c r="A166" s="25" t="s">
        <v>69</v>
      </c>
      <c r="B166" s="11" t="s">
        <v>70</v>
      </c>
      <c r="C166" s="25" t="s">
        <v>566</v>
      </c>
      <c r="D166" s="179" t="s">
        <v>270</v>
      </c>
      <c r="E166" s="25" t="s">
        <v>569</v>
      </c>
      <c r="F166" s="180" t="s">
        <v>276</v>
      </c>
      <c r="G166" s="11"/>
      <c r="H166" s="9">
        <v>12000000</v>
      </c>
      <c r="I166" s="9">
        <v>12000000</v>
      </c>
      <c r="J166" s="9">
        <v>12000000</v>
      </c>
      <c r="K166" s="9"/>
      <c r="L166" s="9"/>
      <c r="M166" s="9"/>
      <c r="N166" s="11"/>
      <c r="O166" s="11" t="s">
        <v>275</v>
      </c>
      <c r="P166" s="25"/>
      <c r="Q166" s="205">
        <v>1</v>
      </c>
      <c r="R166" s="25"/>
      <c r="S166" s="50"/>
      <c r="T166" s="50"/>
      <c r="U166" s="25"/>
      <c r="V166" s="25">
        <v>2</v>
      </c>
      <c r="W166" s="25">
        <v>2</v>
      </c>
      <c r="X166" s="29"/>
      <c r="Y166" s="5"/>
      <c r="Z166" s="5"/>
      <c r="AA166" s="27"/>
    </row>
    <row r="167" spans="1:27" s="28" customFormat="1" ht="38.25">
      <c r="A167" s="25" t="s">
        <v>69</v>
      </c>
      <c r="B167" s="11" t="s">
        <v>70</v>
      </c>
      <c r="C167" s="25" t="s">
        <v>566</v>
      </c>
      <c r="D167" s="179" t="s">
        <v>270</v>
      </c>
      <c r="E167" s="25" t="s">
        <v>570</v>
      </c>
      <c r="F167" s="180" t="s">
        <v>277</v>
      </c>
      <c r="G167" s="11"/>
      <c r="H167" s="9">
        <v>900000</v>
      </c>
      <c r="I167" s="9">
        <v>900000</v>
      </c>
      <c r="J167" s="9">
        <v>900000</v>
      </c>
      <c r="K167" s="9"/>
      <c r="L167" s="9"/>
      <c r="M167" s="9"/>
      <c r="N167" s="11"/>
      <c r="O167" s="11" t="s">
        <v>278</v>
      </c>
      <c r="P167" s="25"/>
      <c r="Q167" s="205">
        <v>1</v>
      </c>
      <c r="R167" s="25"/>
      <c r="S167" s="50"/>
      <c r="T167" s="50"/>
      <c r="U167" s="25"/>
      <c r="V167" s="25">
        <v>2</v>
      </c>
      <c r="W167" s="25">
        <v>2</v>
      </c>
      <c r="X167" s="29"/>
      <c r="Y167" s="5"/>
      <c r="Z167" s="5"/>
      <c r="AA167" s="27"/>
    </row>
    <row r="168" spans="1:27" s="28" customFormat="1" ht="38.25">
      <c r="A168" s="25" t="s">
        <v>69</v>
      </c>
      <c r="B168" s="11" t="s">
        <v>70</v>
      </c>
      <c r="C168" s="25" t="s">
        <v>571</v>
      </c>
      <c r="D168" s="179" t="s">
        <v>279</v>
      </c>
      <c r="E168" s="25"/>
      <c r="F168" s="180"/>
      <c r="G168" s="11"/>
      <c r="H168" s="9"/>
      <c r="I168" s="9"/>
      <c r="J168" s="65">
        <v>0</v>
      </c>
      <c r="K168" s="9"/>
      <c r="L168" s="9"/>
      <c r="M168" s="9"/>
      <c r="N168" s="11"/>
      <c r="O168" s="11" t="s">
        <v>280</v>
      </c>
      <c r="P168" s="25"/>
      <c r="Q168" s="205"/>
      <c r="R168" s="25"/>
      <c r="S168" s="50"/>
      <c r="T168" s="50"/>
      <c r="U168" s="25"/>
      <c r="V168" s="25"/>
      <c r="W168" s="25"/>
      <c r="X168" s="29"/>
      <c r="Y168" s="5"/>
      <c r="Z168" s="5"/>
      <c r="AA168" s="27"/>
    </row>
    <row r="169" spans="1:27" s="28" customFormat="1" ht="38.25">
      <c r="A169" s="25" t="s">
        <v>69</v>
      </c>
      <c r="B169" s="11" t="s">
        <v>70</v>
      </c>
      <c r="C169" s="25"/>
      <c r="D169" s="179"/>
      <c r="E169" s="25" t="s">
        <v>572</v>
      </c>
      <c r="F169" s="180" t="s">
        <v>279</v>
      </c>
      <c r="G169" s="11"/>
      <c r="H169" s="13">
        <v>0</v>
      </c>
      <c r="I169" s="13">
        <v>0</v>
      </c>
      <c r="J169" s="9"/>
      <c r="K169" s="9"/>
      <c r="L169" s="9"/>
      <c r="M169" s="9"/>
      <c r="N169" s="11"/>
      <c r="O169" s="11"/>
      <c r="P169" s="25"/>
      <c r="Q169" s="205">
        <v>1</v>
      </c>
      <c r="R169" s="25"/>
      <c r="S169" s="50"/>
      <c r="T169" s="50"/>
      <c r="U169" s="25"/>
      <c r="V169" s="25">
        <v>2</v>
      </c>
      <c r="W169" s="25" t="s">
        <v>665</v>
      </c>
      <c r="X169" s="29"/>
      <c r="Y169" s="5"/>
      <c r="Z169" s="5"/>
      <c r="AA169" s="27" t="s">
        <v>673</v>
      </c>
    </row>
    <row r="170" spans="1:27" s="28" customFormat="1">
      <c r="A170" s="25"/>
      <c r="B170" s="11"/>
      <c r="C170" s="25"/>
      <c r="D170" s="179"/>
      <c r="E170" s="25"/>
      <c r="F170" s="180"/>
      <c r="G170" s="11"/>
      <c r="H170" s="11"/>
      <c r="I170" s="13"/>
      <c r="J170" s="9"/>
      <c r="K170" s="9"/>
      <c r="L170" s="9"/>
      <c r="M170" s="9"/>
      <c r="N170" s="11"/>
      <c r="O170" s="11"/>
      <c r="P170" s="25"/>
      <c r="Q170" s="25"/>
      <c r="R170" s="25"/>
      <c r="S170" s="50"/>
      <c r="T170" s="50"/>
      <c r="U170" s="25"/>
      <c r="V170" s="25"/>
      <c r="W170" s="25"/>
      <c r="X170" s="29"/>
      <c r="Y170" s="5"/>
      <c r="Z170" s="5"/>
      <c r="AA170" s="27"/>
    </row>
    <row r="171" spans="1:27" s="28" customFormat="1">
      <c r="A171" s="38"/>
      <c r="B171" s="34"/>
      <c r="C171" s="38"/>
      <c r="D171" s="183"/>
      <c r="E171" s="38"/>
      <c r="F171" s="183"/>
      <c r="G171" s="34"/>
      <c r="H171" s="34"/>
      <c r="I171" s="37"/>
      <c r="J171" s="37"/>
      <c r="K171" s="37"/>
      <c r="L171" s="37"/>
      <c r="M171" s="37"/>
      <c r="N171" s="36"/>
      <c r="O171" s="36"/>
      <c r="P171" s="38"/>
      <c r="Q171" s="38"/>
      <c r="R171" s="38"/>
      <c r="S171" s="199"/>
      <c r="T171" s="199"/>
      <c r="U171" s="38"/>
      <c r="V171" s="38"/>
      <c r="W171" s="38"/>
      <c r="X171" s="39"/>
      <c r="Y171" s="34"/>
      <c r="Z171" s="34"/>
      <c r="AA171" s="40"/>
    </row>
    <row r="172" spans="1:27" s="28" customFormat="1" ht="38.25">
      <c r="A172" s="170" t="s">
        <v>671</v>
      </c>
      <c r="B172" s="21" t="s">
        <v>672</v>
      </c>
      <c r="C172" s="25"/>
      <c r="D172" s="179"/>
      <c r="E172" s="25"/>
      <c r="F172" s="179"/>
      <c r="G172" s="5"/>
      <c r="H172" s="5"/>
      <c r="I172" s="9"/>
      <c r="J172" s="9"/>
      <c r="K172" s="9"/>
      <c r="L172" s="9"/>
      <c r="M172" s="9"/>
      <c r="N172" s="11"/>
      <c r="O172" s="11"/>
      <c r="P172" s="25"/>
      <c r="Q172" s="25"/>
      <c r="R172" s="25"/>
      <c r="S172" s="50"/>
      <c r="T172" s="50"/>
      <c r="U172" s="25"/>
      <c r="V172" s="25"/>
      <c r="W172" s="25"/>
      <c r="X172" s="29"/>
      <c r="Y172" s="5"/>
      <c r="Z172" s="5"/>
      <c r="AA172" s="27" t="s">
        <v>673</v>
      </c>
    </row>
    <row r="173" spans="1:27" s="28" customFormat="1" ht="25.5">
      <c r="A173" s="25" t="s">
        <v>671</v>
      </c>
      <c r="B173" s="5" t="s">
        <v>672</v>
      </c>
      <c r="C173" s="174" t="s">
        <v>571</v>
      </c>
      <c r="D173" s="184" t="s">
        <v>279</v>
      </c>
      <c r="E173" s="25"/>
      <c r="F173" s="179"/>
      <c r="G173" s="5"/>
      <c r="H173" s="5"/>
      <c r="I173" s="9"/>
      <c r="J173" s="9"/>
      <c r="K173" s="9"/>
      <c r="L173" s="9"/>
      <c r="M173" s="9"/>
      <c r="N173" s="11"/>
      <c r="O173" s="11"/>
      <c r="P173" s="25"/>
      <c r="Q173" s="25"/>
      <c r="R173" s="25"/>
      <c r="S173" s="50"/>
      <c r="T173" s="50"/>
      <c r="U173" s="25"/>
      <c r="V173" s="25"/>
      <c r="W173" s="25"/>
      <c r="X173" s="29"/>
      <c r="Y173" s="5"/>
      <c r="Z173" s="5"/>
      <c r="AA173" s="27"/>
    </row>
    <row r="174" spans="1:27" s="28" customFormat="1" ht="25.5">
      <c r="A174" s="25" t="s">
        <v>671</v>
      </c>
      <c r="B174" s="5" t="s">
        <v>672</v>
      </c>
      <c r="C174" s="25" t="s">
        <v>571</v>
      </c>
      <c r="D174" s="179" t="s">
        <v>279</v>
      </c>
      <c r="E174" s="25" t="s">
        <v>572</v>
      </c>
      <c r="F174" s="179" t="s">
        <v>279</v>
      </c>
      <c r="G174" s="5"/>
      <c r="H174" s="9">
        <v>587000</v>
      </c>
      <c r="I174" s="9">
        <v>587000</v>
      </c>
      <c r="J174" s="9">
        <v>587000</v>
      </c>
      <c r="K174" s="9"/>
      <c r="L174" s="9"/>
      <c r="M174" s="9"/>
      <c r="N174" s="11"/>
      <c r="O174" s="11"/>
      <c r="P174" s="25"/>
      <c r="Q174" s="205">
        <v>1</v>
      </c>
      <c r="R174" s="25"/>
      <c r="S174" s="50"/>
      <c r="T174" s="50"/>
      <c r="U174" s="25"/>
      <c r="V174" s="25">
        <v>2</v>
      </c>
      <c r="W174" s="25" t="s">
        <v>665</v>
      </c>
      <c r="X174" s="29"/>
      <c r="Y174" s="5"/>
      <c r="Z174" s="5"/>
      <c r="AA174" s="27"/>
    </row>
    <row r="175" spans="1:27" s="28" customFormat="1">
      <c r="A175" s="25"/>
      <c r="B175" s="5"/>
      <c r="C175" s="25"/>
      <c r="D175" s="179"/>
      <c r="E175" s="25"/>
      <c r="F175" s="179"/>
      <c r="G175" s="5"/>
      <c r="H175" s="5"/>
      <c r="I175" s="9"/>
      <c r="J175" s="9"/>
      <c r="K175" s="9"/>
      <c r="L175" s="9"/>
      <c r="M175" s="9"/>
      <c r="N175" s="11"/>
      <c r="O175" s="11"/>
      <c r="P175" s="25"/>
      <c r="Q175" s="25"/>
      <c r="R175" s="25"/>
      <c r="S175" s="50"/>
      <c r="T175" s="50"/>
      <c r="U175" s="25"/>
      <c r="V175" s="25"/>
      <c r="W175" s="25"/>
      <c r="X175" s="29"/>
      <c r="Y175" s="5"/>
      <c r="Z175" s="5"/>
      <c r="AA175" s="27"/>
    </row>
    <row r="176" spans="1:27" s="28" customFormat="1">
      <c r="A176" s="38"/>
      <c r="B176" s="34"/>
      <c r="C176" s="38"/>
      <c r="D176" s="183"/>
      <c r="E176" s="38"/>
      <c r="F176" s="183"/>
      <c r="G176" s="34"/>
      <c r="H176" s="34"/>
      <c r="I176" s="37"/>
      <c r="J176" s="37"/>
      <c r="K176" s="37"/>
      <c r="L176" s="37"/>
      <c r="M176" s="37"/>
      <c r="N176" s="36"/>
      <c r="O176" s="36"/>
      <c r="P176" s="38"/>
      <c r="Q176" s="38"/>
      <c r="R176" s="38"/>
      <c r="S176" s="199"/>
      <c r="T176" s="199"/>
      <c r="U176" s="38"/>
      <c r="V176" s="38"/>
      <c r="W176" s="38"/>
      <c r="X176" s="39"/>
      <c r="Y176" s="34"/>
      <c r="Z176" s="34"/>
      <c r="AA176" s="40"/>
    </row>
    <row r="177" spans="1:27" ht="38.25">
      <c r="A177" s="170" t="s">
        <v>71</v>
      </c>
      <c r="B177" s="41" t="s">
        <v>72</v>
      </c>
      <c r="C177" s="25"/>
      <c r="D177" s="180"/>
      <c r="E177" s="25"/>
      <c r="F177" s="180"/>
      <c r="G177" s="11"/>
      <c r="H177" s="11"/>
      <c r="I177" s="9"/>
      <c r="J177" s="9"/>
      <c r="K177" s="9"/>
      <c r="L177" s="9"/>
      <c r="M177" s="9"/>
      <c r="N177" s="11"/>
      <c r="O177" s="11"/>
      <c r="P177" s="25"/>
      <c r="Q177" s="25"/>
      <c r="R177" s="25"/>
      <c r="S177" s="50"/>
      <c r="T177" s="50"/>
      <c r="U177" s="25"/>
      <c r="V177" s="25"/>
      <c r="W177" s="25"/>
      <c r="X177" s="66"/>
      <c r="Y177" s="11"/>
      <c r="Z177" s="5" t="s">
        <v>382</v>
      </c>
      <c r="AA177" s="67"/>
    </row>
    <row r="178" spans="1:27" ht="38.25">
      <c r="A178" s="25" t="s">
        <v>71</v>
      </c>
      <c r="B178" s="11" t="s">
        <v>72</v>
      </c>
      <c r="C178" s="174">
        <v>1000</v>
      </c>
      <c r="D178" s="185" t="s">
        <v>657</v>
      </c>
      <c r="E178" s="25"/>
      <c r="F178" s="180"/>
      <c r="G178" s="11"/>
      <c r="H178" s="11"/>
      <c r="I178" s="9"/>
      <c r="J178" s="9"/>
      <c r="K178" s="9"/>
      <c r="L178" s="9"/>
      <c r="M178" s="9"/>
      <c r="N178" s="11"/>
      <c r="O178" s="11"/>
      <c r="P178" s="25"/>
      <c r="Q178" s="25"/>
      <c r="R178" s="25"/>
      <c r="S178" s="50"/>
      <c r="T178" s="50"/>
      <c r="U178" s="25"/>
      <c r="V178" s="25"/>
      <c r="W178" s="25"/>
      <c r="X178" s="66"/>
      <c r="Y178" s="11"/>
      <c r="Z178" s="5"/>
      <c r="AA178" s="67"/>
    </row>
    <row r="179" spans="1:27" ht="38.25">
      <c r="A179" s="25" t="s">
        <v>71</v>
      </c>
      <c r="B179" s="11" t="s">
        <v>72</v>
      </c>
      <c r="C179" s="25">
        <v>1000</v>
      </c>
      <c r="D179" s="180" t="s">
        <v>657</v>
      </c>
      <c r="E179" s="25">
        <v>1100</v>
      </c>
      <c r="F179" s="180" t="s">
        <v>657</v>
      </c>
      <c r="G179" s="11"/>
      <c r="H179" s="9">
        <v>66691000</v>
      </c>
      <c r="I179" s="9">
        <v>66691000</v>
      </c>
      <c r="J179" s="9">
        <v>66691000</v>
      </c>
      <c r="K179" s="9"/>
      <c r="L179" s="9"/>
      <c r="M179" s="9"/>
      <c r="N179" s="11"/>
      <c r="O179" s="11"/>
      <c r="P179" s="25"/>
      <c r="Q179" s="209">
        <v>1</v>
      </c>
      <c r="R179" s="25" t="s">
        <v>308</v>
      </c>
      <c r="S179" s="50"/>
      <c r="T179" s="50"/>
      <c r="U179" s="25"/>
      <c r="V179" s="25">
        <v>2</v>
      </c>
      <c r="W179" s="25">
        <v>2</v>
      </c>
      <c r="X179" s="66"/>
      <c r="Y179" s="11"/>
      <c r="Z179" s="5"/>
      <c r="AA179" s="67"/>
    </row>
    <row r="180" spans="1:27">
      <c r="A180" s="25"/>
      <c r="B180" s="11"/>
      <c r="C180" s="25"/>
      <c r="D180" s="180"/>
      <c r="E180" s="25"/>
      <c r="F180" s="180"/>
      <c r="G180" s="11"/>
      <c r="H180" s="11"/>
      <c r="I180" s="9"/>
      <c r="J180" s="9"/>
      <c r="K180" s="9"/>
      <c r="L180" s="9"/>
      <c r="M180" s="9"/>
      <c r="N180" s="11"/>
      <c r="O180" s="11"/>
      <c r="P180" s="25"/>
      <c r="Q180" s="25"/>
      <c r="R180" s="25"/>
      <c r="S180" s="50"/>
      <c r="T180" s="50"/>
      <c r="U180" s="25"/>
      <c r="V180" s="25"/>
      <c r="W180" s="25"/>
      <c r="X180" s="66"/>
      <c r="Y180" s="11"/>
      <c r="Z180" s="5"/>
      <c r="AA180" s="67"/>
    </row>
    <row r="181" spans="1:27">
      <c r="A181" s="38"/>
      <c r="B181" s="36"/>
      <c r="C181" s="38"/>
      <c r="D181" s="187"/>
      <c r="E181" s="38"/>
      <c r="F181" s="187"/>
      <c r="G181" s="36"/>
      <c r="H181" s="36"/>
      <c r="I181" s="37"/>
      <c r="J181" s="37"/>
      <c r="K181" s="37"/>
      <c r="L181" s="37"/>
      <c r="M181" s="37"/>
      <c r="N181" s="36"/>
      <c r="O181" s="36"/>
      <c r="P181" s="38"/>
      <c r="Q181" s="38"/>
      <c r="R181" s="38"/>
      <c r="S181" s="199"/>
      <c r="T181" s="199"/>
      <c r="U181" s="38"/>
      <c r="V181" s="38"/>
      <c r="W181" s="38"/>
      <c r="X181" s="69"/>
      <c r="Y181" s="36"/>
      <c r="Z181" s="34"/>
      <c r="AA181" s="70"/>
    </row>
    <row r="182" spans="1:27" ht="25.5">
      <c r="A182" s="170" t="s">
        <v>73</v>
      </c>
      <c r="B182" s="41" t="s">
        <v>74</v>
      </c>
      <c r="C182" s="25"/>
      <c r="D182" s="182"/>
      <c r="E182" s="25"/>
      <c r="F182" s="180"/>
      <c r="G182" s="11"/>
      <c r="H182" s="11"/>
      <c r="I182" s="9"/>
      <c r="J182" s="9"/>
      <c r="K182" s="9"/>
      <c r="L182" s="9"/>
      <c r="M182" s="9"/>
      <c r="N182" s="11"/>
      <c r="O182" s="11"/>
      <c r="P182" s="25"/>
      <c r="Q182" s="25"/>
      <c r="R182" s="25"/>
      <c r="S182" s="50"/>
      <c r="T182" s="50"/>
      <c r="U182" s="25"/>
      <c r="V182" s="25"/>
      <c r="W182" s="25"/>
      <c r="X182" s="66"/>
      <c r="Y182" s="11"/>
      <c r="Z182" s="5" t="s">
        <v>382</v>
      </c>
      <c r="AA182" s="67"/>
    </row>
    <row r="183" spans="1:27">
      <c r="A183" s="25" t="s">
        <v>73</v>
      </c>
      <c r="B183" s="11" t="s">
        <v>74</v>
      </c>
      <c r="C183" s="174">
        <v>1000</v>
      </c>
      <c r="D183" s="185" t="s">
        <v>74</v>
      </c>
      <c r="E183" s="25"/>
      <c r="F183" s="180"/>
      <c r="G183" s="11"/>
      <c r="H183" s="11"/>
      <c r="I183" s="9"/>
      <c r="J183" s="9"/>
      <c r="K183" s="9"/>
      <c r="L183" s="9"/>
      <c r="M183" s="9"/>
      <c r="N183" s="11"/>
      <c r="O183" s="11"/>
      <c r="P183" s="25"/>
      <c r="Q183" s="25"/>
      <c r="R183" s="25"/>
      <c r="S183" s="50"/>
      <c r="T183" s="50"/>
      <c r="U183" s="25"/>
      <c r="V183" s="25"/>
      <c r="W183" s="25"/>
      <c r="X183" s="66"/>
      <c r="Y183" s="11"/>
      <c r="Z183" s="5"/>
      <c r="AA183" s="67"/>
    </row>
    <row r="184" spans="1:27" ht="25.5">
      <c r="A184" s="25" t="s">
        <v>73</v>
      </c>
      <c r="B184" s="11" t="s">
        <v>74</v>
      </c>
      <c r="C184" s="25">
        <v>1000</v>
      </c>
      <c r="D184" s="180" t="s">
        <v>74</v>
      </c>
      <c r="E184" s="25">
        <v>100</v>
      </c>
      <c r="F184" s="180" t="s">
        <v>74</v>
      </c>
      <c r="G184" s="11"/>
      <c r="H184" s="9">
        <v>78458000</v>
      </c>
      <c r="I184" s="9">
        <v>78458000</v>
      </c>
      <c r="J184" s="9">
        <v>78458000</v>
      </c>
      <c r="K184" s="9"/>
      <c r="L184" s="9"/>
      <c r="M184" s="9"/>
      <c r="N184" s="11"/>
      <c r="O184" s="11" t="s">
        <v>399</v>
      </c>
      <c r="P184" s="25"/>
      <c r="Q184" s="205">
        <v>1</v>
      </c>
      <c r="R184" s="25" t="s">
        <v>308</v>
      </c>
      <c r="S184" s="50" t="s">
        <v>323</v>
      </c>
      <c r="T184" s="50"/>
      <c r="U184" s="25"/>
      <c r="V184" s="25">
        <v>2</v>
      </c>
      <c r="W184" s="25">
        <v>2</v>
      </c>
      <c r="X184" s="66"/>
      <c r="Y184" s="11"/>
      <c r="Z184" s="5"/>
      <c r="AA184" s="67"/>
    </row>
    <row r="185" spans="1:27">
      <c r="A185" s="25"/>
      <c r="B185" s="11"/>
      <c r="C185" s="25"/>
      <c r="D185" s="180"/>
      <c r="E185" s="25"/>
      <c r="F185" s="180"/>
      <c r="G185" s="11"/>
      <c r="H185" s="11"/>
      <c r="I185" s="9"/>
      <c r="J185" s="9"/>
      <c r="K185" s="9"/>
      <c r="L185" s="9"/>
      <c r="M185" s="9"/>
      <c r="N185" s="11"/>
      <c r="O185" s="11"/>
      <c r="P185" s="25"/>
      <c r="Q185" s="25"/>
      <c r="R185" s="25"/>
      <c r="S185" s="50"/>
      <c r="T185" s="50"/>
      <c r="U185" s="25"/>
      <c r="V185" s="25"/>
      <c r="W185" s="25"/>
      <c r="X185" s="66"/>
      <c r="Y185" s="11"/>
      <c r="Z185" s="5"/>
      <c r="AA185" s="67"/>
    </row>
    <row r="186" spans="1:27">
      <c r="A186" s="38"/>
      <c r="B186" s="36"/>
      <c r="C186" s="38"/>
      <c r="D186" s="187"/>
      <c r="E186" s="38"/>
      <c r="F186" s="187"/>
      <c r="G186" s="36"/>
      <c r="H186" s="36"/>
      <c r="I186" s="37"/>
      <c r="J186" s="37"/>
      <c r="K186" s="37"/>
      <c r="L186" s="37"/>
      <c r="M186" s="37"/>
      <c r="N186" s="36"/>
      <c r="O186" s="36"/>
      <c r="P186" s="38"/>
      <c r="Q186" s="38"/>
      <c r="R186" s="38"/>
      <c r="S186" s="199"/>
      <c r="T186" s="199"/>
      <c r="U186" s="38"/>
      <c r="V186" s="38"/>
      <c r="W186" s="38"/>
      <c r="X186" s="69"/>
      <c r="Y186" s="36"/>
      <c r="Z186" s="34"/>
      <c r="AA186" s="70"/>
    </row>
    <row r="187" spans="1:27" s="74" customFormat="1" ht="25.5">
      <c r="A187" s="171" t="s">
        <v>75</v>
      </c>
      <c r="B187" s="71" t="s">
        <v>76</v>
      </c>
      <c r="C187" s="72"/>
      <c r="D187" s="188"/>
      <c r="E187" s="72"/>
      <c r="F187" s="188"/>
      <c r="G187" s="16"/>
      <c r="H187" s="16"/>
      <c r="I187" s="9"/>
      <c r="J187" s="17"/>
      <c r="K187" s="17"/>
      <c r="L187" s="17"/>
      <c r="M187" s="17"/>
      <c r="N187" s="16"/>
      <c r="O187" s="16"/>
      <c r="P187" s="72"/>
      <c r="Q187" s="72"/>
      <c r="R187" s="72"/>
      <c r="S187" s="201"/>
      <c r="T187" s="201"/>
      <c r="U187" s="72"/>
      <c r="V187" s="25"/>
      <c r="W187" s="25"/>
      <c r="X187" s="66"/>
      <c r="Y187" s="16"/>
      <c r="Z187" s="20" t="s">
        <v>382</v>
      </c>
      <c r="AA187" s="73"/>
    </row>
    <row r="188" spans="1:27" s="74" customFormat="1" ht="25.5">
      <c r="A188" s="72" t="s">
        <v>75</v>
      </c>
      <c r="B188" s="16" t="s">
        <v>76</v>
      </c>
      <c r="C188" s="72" t="s">
        <v>575</v>
      </c>
      <c r="D188" s="188" t="s">
        <v>576</v>
      </c>
      <c r="E188" s="72"/>
      <c r="F188" s="188"/>
      <c r="G188" s="16"/>
      <c r="H188" s="16"/>
      <c r="I188" s="9"/>
      <c r="J188" s="17"/>
      <c r="K188" s="17"/>
      <c r="L188" s="17"/>
      <c r="M188" s="17"/>
      <c r="N188" s="16"/>
      <c r="O188" s="16"/>
      <c r="P188" s="72"/>
      <c r="Q188" s="72"/>
      <c r="R188" s="72"/>
      <c r="S188" s="201"/>
      <c r="T188" s="201"/>
      <c r="U188" s="72"/>
      <c r="V188" s="25"/>
      <c r="W188" s="25"/>
      <c r="X188" s="66"/>
      <c r="Y188" s="16"/>
      <c r="Z188" s="20"/>
      <c r="AA188" s="73"/>
    </row>
    <row r="189" spans="1:27" s="74" customFormat="1" ht="37.5" customHeight="1">
      <c r="A189" s="72" t="s">
        <v>75</v>
      </c>
      <c r="B189" s="16" t="s">
        <v>76</v>
      </c>
      <c r="C189" s="72"/>
      <c r="D189" s="188"/>
      <c r="E189" s="72" t="s">
        <v>577</v>
      </c>
      <c r="F189" s="188" t="s">
        <v>630</v>
      </c>
      <c r="G189" s="16"/>
      <c r="H189" s="9">
        <v>4049000</v>
      </c>
      <c r="I189" s="9">
        <v>4049000</v>
      </c>
      <c r="J189" s="17">
        <v>2729000</v>
      </c>
      <c r="K189" s="17"/>
      <c r="L189" s="17">
        <v>1320000</v>
      </c>
      <c r="M189" s="17"/>
      <c r="N189" s="16"/>
      <c r="O189" s="31" t="s">
        <v>578</v>
      </c>
      <c r="P189" s="72"/>
      <c r="Q189" s="205">
        <v>1</v>
      </c>
      <c r="R189" s="72"/>
      <c r="S189" s="201"/>
      <c r="T189" s="201"/>
      <c r="U189" s="72"/>
      <c r="V189" s="25">
        <v>2</v>
      </c>
      <c r="W189" s="25">
        <v>2</v>
      </c>
      <c r="X189" s="66"/>
      <c r="Y189" s="16"/>
      <c r="Z189" s="20"/>
      <c r="AA189" s="73"/>
    </row>
    <row r="190" spans="1:27" s="74" customFormat="1" ht="25.5">
      <c r="A190" s="72" t="s">
        <v>75</v>
      </c>
      <c r="B190" s="16" t="s">
        <v>76</v>
      </c>
      <c r="C190" s="72" t="s">
        <v>573</v>
      </c>
      <c r="D190" s="188" t="s">
        <v>199</v>
      </c>
      <c r="E190" s="72"/>
      <c r="F190" s="188"/>
      <c r="G190" s="16"/>
      <c r="H190" s="9"/>
      <c r="I190" s="9"/>
      <c r="J190" s="17"/>
      <c r="K190" s="17"/>
      <c r="L190" s="17"/>
      <c r="M190" s="17"/>
      <c r="N190" s="16"/>
      <c r="O190" s="16"/>
      <c r="P190" s="72"/>
      <c r="Q190" s="72"/>
      <c r="R190" s="72"/>
      <c r="S190" s="201"/>
      <c r="T190" s="201"/>
      <c r="U190" s="72"/>
      <c r="V190" s="25"/>
      <c r="W190" s="25"/>
      <c r="X190" s="66"/>
      <c r="Y190" s="16"/>
      <c r="Z190" s="20"/>
      <c r="AA190" s="73"/>
    </row>
    <row r="191" spans="1:27" s="74" customFormat="1" ht="25.5">
      <c r="A191" s="72" t="s">
        <v>75</v>
      </c>
      <c r="B191" s="16" t="s">
        <v>76</v>
      </c>
      <c r="C191" s="72"/>
      <c r="D191" s="188"/>
      <c r="E191" s="72" t="s">
        <v>574</v>
      </c>
      <c r="F191" s="188" t="s">
        <v>77</v>
      </c>
      <c r="G191" s="16"/>
      <c r="H191" s="9">
        <v>898000</v>
      </c>
      <c r="I191" s="9">
        <v>898000</v>
      </c>
      <c r="J191" s="17">
        <v>898000</v>
      </c>
      <c r="K191" s="17"/>
      <c r="L191" s="17"/>
      <c r="M191" s="17"/>
      <c r="N191" s="16"/>
      <c r="O191" s="75" t="s">
        <v>198</v>
      </c>
      <c r="P191" s="76"/>
      <c r="Q191" s="205">
        <v>1</v>
      </c>
      <c r="R191" s="76"/>
      <c r="S191" s="201"/>
      <c r="T191" s="201"/>
      <c r="U191" s="72"/>
      <c r="V191" s="25">
        <v>2</v>
      </c>
      <c r="W191" s="25">
        <v>2</v>
      </c>
      <c r="X191" s="66"/>
      <c r="Y191" s="16"/>
      <c r="Z191" s="20"/>
      <c r="AA191" s="73"/>
    </row>
    <row r="192" spans="1:27" ht="25.5">
      <c r="A192" s="72" t="s">
        <v>75</v>
      </c>
      <c r="B192" s="16" t="s">
        <v>76</v>
      </c>
      <c r="C192" s="25" t="s">
        <v>579</v>
      </c>
      <c r="D192" s="180" t="s">
        <v>78</v>
      </c>
      <c r="E192" s="25"/>
      <c r="F192" s="180"/>
      <c r="G192" s="11"/>
      <c r="H192" s="9"/>
      <c r="I192" s="9"/>
      <c r="K192" s="9"/>
      <c r="L192" s="9"/>
      <c r="M192" s="9"/>
      <c r="N192" s="11"/>
      <c r="O192" s="11"/>
      <c r="P192" s="25"/>
      <c r="Q192" s="25"/>
      <c r="R192" s="25"/>
      <c r="S192" s="50"/>
      <c r="T192" s="50"/>
      <c r="U192" s="25"/>
      <c r="V192" s="25"/>
      <c r="W192" s="25"/>
      <c r="X192" s="66"/>
      <c r="Y192" s="11"/>
      <c r="Z192" s="5"/>
      <c r="AA192" s="67"/>
    </row>
    <row r="193" spans="1:27" ht="25.5">
      <c r="A193" s="72" t="s">
        <v>75</v>
      </c>
      <c r="B193" s="16" t="s">
        <v>76</v>
      </c>
      <c r="C193" s="25"/>
      <c r="D193" s="180"/>
      <c r="E193" s="25" t="s">
        <v>580</v>
      </c>
      <c r="F193" s="180" t="s">
        <v>581</v>
      </c>
      <c r="G193" s="11"/>
      <c r="H193" s="9">
        <v>6722000</v>
      </c>
      <c r="I193" s="9">
        <v>6722000</v>
      </c>
      <c r="J193" s="9">
        <v>6722000</v>
      </c>
      <c r="K193" s="9"/>
      <c r="L193" s="9"/>
      <c r="M193" s="9"/>
      <c r="N193" s="11"/>
      <c r="O193" s="31" t="s">
        <v>589</v>
      </c>
      <c r="P193" s="32" t="s">
        <v>308</v>
      </c>
      <c r="Q193" s="205">
        <v>1</v>
      </c>
      <c r="R193" s="32" t="s">
        <v>308</v>
      </c>
      <c r="S193" s="50" t="s">
        <v>323</v>
      </c>
      <c r="T193" s="50"/>
      <c r="U193" s="25"/>
      <c r="V193" s="25">
        <v>2</v>
      </c>
      <c r="W193" s="25">
        <v>2</v>
      </c>
      <c r="X193" s="66"/>
      <c r="Y193" s="11"/>
      <c r="Z193" s="5"/>
      <c r="AA193" s="67"/>
    </row>
    <row r="194" spans="1:27" ht="25.5">
      <c r="A194" s="72" t="s">
        <v>75</v>
      </c>
      <c r="B194" s="16" t="s">
        <v>76</v>
      </c>
      <c r="C194" s="25"/>
      <c r="D194" s="180"/>
      <c r="E194" s="25" t="s">
        <v>582</v>
      </c>
      <c r="F194" s="180" t="s">
        <v>583</v>
      </c>
      <c r="G194" s="11"/>
      <c r="H194" s="9">
        <v>13154000</v>
      </c>
      <c r="I194" s="9">
        <v>13154000</v>
      </c>
      <c r="J194" s="9">
        <v>13154000</v>
      </c>
      <c r="K194" s="9"/>
      <c r="L194" s="9"/>
      <c r="M194" s="9"/>
      <c r="N194" s="11"/>
      <c r="O194" s="77" t="s">
        <v>590</v>
      </c>
      <c r="P194" s="32" t="s">
        <v>309</v>
      </c>
      <c r="Q194" s="205">
        <v>1</v>
      </c>
      <c r="R194" s="32" t="s">
        <v>308</v>
      </c>
      <c r="S194" s="50" t="s">
        <v>323</v>
      </c>
      <c r="T194" s="50"/>
      <c r="U194" s="25"/>
      <c r="V194" s="25">
        <v>2</v>
      </c>
      <c r="W194" s="25">
        <v>2</v>
      </c>
      <c r="X194" s="66"/>
      <c r="Y194" s="11"/>
      <c r="Z194" s="5"/>
      <c r="AA194" s="67"/>
    </row>
    <row r="195" spans="1:27" ht="25.5">
      <c r="A195" s="72" t="s">
        <v>75</v>
      </c>
      <c r="B195" s="16" t="s">
        <v>76</v>
      </c>
      <c r="C195" s="25"/>
      <c r="D195" s="180"/>
      <c r="E195" s="25" t="s">
        <v>584</v>
      </c>
      <c r="F195" s="180" t="s">
        <v>631</v>
      </c>
      <c r="G195" s="11"/>
      <c r="H195" s="9">
        <v>23488000</v>
      </c>
      <c r="I195" s="9">
        <v>23488000</v>
      </c>
      <c r="J195" s="9">
        <v>23488000</v>
      </c>
      <c r="K195" s="9"/>
      <c r="L195" s="9"/>
      <c r="M195" s="9"/>
      <c r="N195" s="11"/>
      <c r="O195" s="77" t="s">
        <v>590</v>
      </c>
      <c r="P195" s="32" t="s">
        <v>309</v>
      </c>
      <c r="Q195" s="205">
        <v>1</v>
      </c>
      <c r="R195" s="32" t="s">
        <v>308</v>
      </c>
      <c r="S195" s="50" t="s">
        <v>323</v>
      </c>
      <c r="T195" s="50"/>
      <c r="U195" s="25"/>
      <c r="V195" s="25">
        <v>2</v>
      </c>
      <c r="W195" s="25">
        <v>2</v>
      </c>
      <c r="X195" s="66"/>
      <c r="Y195" s="11"/>
      <c r="Z195" s="5"/>
      <c r="AA195" s="67"/>
    </row>
    <row r="196" spans="1:27" ht="25.5">
      <c r="A196" s="72" t="s">
        <v>75</v>
      </c>
      <c r="B196" s="16" t="s">
        <v>76</v>
      </c>
      <c r="C196" s="25"/>
      <c r="D196" s="180"/>
      <c r="E196" s="25" t="s">
        <v>585</v>
      </c>
      <c r="F196" s="180" t="s">
        <v>586</v>
      </c>
      <c r="G196" s="11"/>
      <c r="H196" s="9">
        <v>13673000</v>
      </c>
      <c r="I196" s="9">
        <v>13673000</v>
      </c>
      <c r="J196" s="9">
        <v>13673000</v>
      </c>
      <c r="K196" s="9"/>
      <c r="L196" s="9"/>
      <c r="M196" s="9"/>
      <c r="N196" s="11"/>
      <c r="O196" s="77" t="s">
        <v>590</v>
      </c>
      <c r="P196" s="32" t="s">
        <v>309</v>
      </c>
      <c r="Q196" s="205">
        <v>1</v>
      </c>
      <c r="R196" s="32" t="s">
        <v>308</v>
      </c>
      <c r="S196" s="50" t="s">
        <v>323</v>
      </c>
      <c r="T196" s="50"/>
      <c r="U196" s="25"/>
      <c r="V196" s="25">
        <v>2</v>
      </c>
      <c r="W196" s="25">
        <v>2</v>
      </c>
      <c r="X196" s="66"/>
      <c r="Y196" s="11"/>
      <c r="Z196" s="5"/>
      <c r="AA196" s="67"/>
    </row>
    <row r="197" spans="1:27" ht="25.5">
      <c r="A197" s="72" t="s">
        <v>75</v>
      </c>
      <c r="B197" s="16" t="s">
        <v>76</v>
      </c>
      <c r="C197" s="25"/>
      <c r="D197" s="180"/>
      <c r="E197" s="25" t="s">
        <v>587</v>
      </c>
      <c r="F197" s="180" t="s">
        <v>588</v>
      </c>
      <c r="G197" s="11"/>
      <c r="H197" s="9">
        <v>12845000</v>
      </c>
      <c r="I197" s="9">
        <v>12845000</v>
      </c>
      <c r="J197" s="9">
        <v>12845000</v>
      </c>
      <c r="K197" s="9"/>
      <c r="L197" s="9"/>
      <c r="M197" s="9"/>
      <c r="N197" s="11"/>
      <c r="O197" s="77" t="s">
        <v>590</v>
      </c>
      <c r="P197" s="32" t="s">
        <v>309</v>
      </c>
      <c r="Q197" s="205">
        <v>1</v>
      </c>
      <c r="R197" s="32" t="s">
        <v>308</v>
      </c>
      <c r="S197" s="50" t="s">
        <v>323</v>
      </c>
      <c r="T197" s="50"/>
      <c r="U197" s="25"/>
      <c r="V197" s="25">
        <v>2</v>
      </c>
      <c r="W197" s="25">
        <v>2</v>
      </c>
      <c r="X197" s="66"/>
      <c r="Y197" s="11"/>
      <c r="Z197" s="5"/>
      <c r="AA197" s="67"/>
    </row>
    <row r="198" spans="1:27">
      <c r="A198" s="72"/>
      <c r="B198" s="16"/>
      <c r="C198" s="25"/>
      <c r="D198" s="180"/>
      <c r="E198" s="25"/>
      <c r="F198" s="180"/>
      <c r="G198" s="11"/>
      <c r="H198" s="11"/>
      <c r="I198" s="9"/>
      <c r="J198" s="9"/>
      <c r="K198" s="9"/>
      <c r="L198" s="9"/>
      <c r="M198" s="9"/>
      <c r="N198" s="11"/>
      <c r="O198" s="77"/>
      <c r="P198" s="32"/>
      <c r="Q198" s="205"/>
      <c r="R198" s="32"/>
      <c r="S198" s="50"/>
      <c r="T198" s="50"/>
      <c r="U198" s="25"/>
      <c r="V198" s="25"/>
      <c r="W198" s="25"/>
      <c r="X198" s="66"/>
      <c r="Y198" s="11"/>
      <c r="Z198" s="5"/>
      <c r="AA198" s="67"/>
    </row>
    <row r="199" spans="1:27">
      <c r="A199" s="172"/>
      <c r="B199" s="78"/>
      <c r="C199" s="38"/>
      <c r="D199" s="187"/>
      <c r="E199" s="38"/>
      <c r="F199" s="187"/>
      <c r="G199" s="36"/>
      <c r="H199" s="36"/>
      <c r="I199" s="37"/>
      <c r="J199" s="37"/>
      <c r="K199" s="37"/>
      <c r="L199" s="37"/>
      <c r="M199" s="37"/>
      <c r="N199" s="36"/>
      <c r="O199" s="79"/>
      <c r="P199" s="47"/>
      <c r="Q199" s="206"/>
      <c r="R199" s="47"/>
      <c r="S199" s="199"/>
      <c r="T199" s="199"/>
      <c r="U199" s="38"/>
      <c r="V199" s="38"/>
      <c r="W199" s="38"/>
      <c r="X199" s="69"/>
      <c r="Y199" s="36"/>
      <c r="Z199" s="34"/>
      <c r="AA199" s="70"/>
    </row>
    <row r="200" spans="1:27" ht="25.5">
      <c r="A200" s="170" t="s">
        <v>79</v>
      </c>
      <c r="B200" s="41" t="s">
        <v>80</v>
      </c>
      <c r="C200" s="25"/>
      <c r="D200" s="182"/>
      <c r="E200" s="25"/>
      <c r="F200" s="180"/>
      <c r="G200" s="11"/>
      <c r="H200" s="11"/>
      <c r="I200" s="9"/>
      <c r="J200" s="9"/>
      <c r="K200" s="9"/>
      <c r="L200" s="9"/>
      <c r="M200" s="9"/>
      <c r="N200" s="11"/>
      <c r="O200" s="11"/>
      <c r="P200" s="25"/>
      <c r="Q200" s="25"/>
      <c r="R200" s="25"/>
      <c r="S200" s="50"/>
      <c r="T200" s="50"/>
      <c r="U200" s="25"/>
      <c r="V200" s="25"/>
      <c r="W200" s="25"/>
      <c r="X200" s="80" t="s">
        <v>344</v>
      </c>
      <c r="Y200" s="11"/>
      <c r="Z200" s="5" t="s">
        <v>383</v>
      </c>
      <c r="AA200" s="67"/>
    </row>
    <row r="201" spans="1:27" ht="25.5">
      <c r="A201" s="25" t="s">
        <v>79</v>
      </c>
      <c r="B201" s="11" t="s">
        <v>80</v>
      </c>
      <c r="C201" s="174">
        <v>3600</v>
      </c>
      <c r="D201" s="185" t="s">
        <v>81</v>
      </c>
      <c r="E201" s="25"/>
      <c r="F201" s="180"/>
      <c r="G201" s="11"/>
      <c r="H201" s="11"/>
      <c r="I201" s="9"/>
      <c r="J201" s="9"/>
      <c r="K201" s="9"/>
      <c r="L201" s="9"/>
      <c r="M201" s="9"/>
      <c r="N201" s="11"/>
      <c r="O201" s="11"/>
      <c r="P201" s="25"/>
      <c r="Q201" s="25"/>
      <c r="R201" s="25"/>
      <c r="S201" s="50"/>
      <c r="T201" s="50"/>
      <c r="U201" s="25"/>
      <c r="V201" s="25"/>
      <c r="W201" s="25"/>
      <c r="X201" s="66"/>
      <c r="Y201" s="11"/>
      <c r="Z201" s="5"/>
      <c r="AA201" s="67"/>
    </row>
    <row r="202" spans="1:27" ht="25.5">
      <c r="A202" s="25" t="s">
        <v>79</v>
      </c>
      <c r="B202" s="11" t="s">
        <v>80</v>
      </c>
      <c r="C202" s="25">
        <v>3600</v>
      </c>
      <c r="D202" s="180" t="s">
        <v>81</v>
      </c>
      <c r="E202" s="25">
        <v>3606</v>
      </c>
      <c r="F202" s="180" t="s">
        <v>591</v>
      </c>
      <c r="G202" s="60"/>
      <c r="H202" s="60">
        <v>1224000</v>
      </c>
      <c r="I202" s="9">
        <v>2448000</v>
      </c>
      <c r="J202" s="9">
        <v>1868000</v>
      </c>
      <c r="K202" s="9"/>
      <c r="L202" s="9"/>
      <c r="M202" s="9">
        <v>580000</v>
      </c>
      <c r="N202" s="11"/>
      <c r="O202" s="31" t="s">
        <v>282</v>
      </c>
      <c r="P202" s="32"/>
      <c r="Q202" s="205">
        <v>0.5</v>
      </c>
      <c r="R202" s="32" t="s">
        <v>309</v>
      </c>
      <c r="S202" s="50"/>
      <c r="T202" s="50"/>
      <c r="U202" s="25"/>
      <c r="V202" s="25">
        <v>3</v>
      </c>
      <c r="W202" s="25">
        <v>4</v>
      </c>
      <c r="X202" s="66"/>
      <c r="Y202" s="11"/>
      <c r="Z202" s="5"/>
      <c r="AA202" s="67"/>
    </row>
    <row r="203" spans="1:27" ht="25.5">
      <c r="A203" s="25" t="s">
        <v>79</v>
      </c>
      <c r="B203" s="11" t="s">
        <v>80</v>
      </c>
      <c r="C203" s="25">
        <v>3600</v>
      </c>
      <c r="D203" s="180" t="s">
        <v>81</v>
      </c>
      <c r="E203" s="25">
        <v>3610</v>
      </c>
      <c r="F203" s="180" t="s">
        <v>82</v>
      </c>
      <c r="G203" s="11"/>
      <c r="H203" s="60">
        <v>479000</v>
      </c>
      <c r="I203" s="9">
        <v>958000</v>
      </c>
      <c r="J203" s="9">
        <v>943000</v>
      </c>
      <c r="K203" s="9"/>
      <c r="L203" s="9"/>
      <c r="M203" s="9">
        <v>15000</v>
      </c>
      <c r="N203" s="11"/>
      <c r="O203" s="31" t="s">
        <v>200</v>
      </c>
      <c r="P203" s="32"/>
      <c r="Q203" s="205">
        <v>0.5</v>
      </c>
      <c r="R203" s="32" t="s">
        <v>309</v>
      </c>
      <c r="S203" s="50"/>
      <c r="T203" s="50"/>
      <c r="U203" s="25"/>
      <c r="V203" s="25">
        <v>3</v>
      </c>
      <c r="W203" s="25">
        <v>4</v>
      </c>
      <c r="X203" s="66"/>
      <c r="Y203" s="11"/>
      <c r="Z203" s="5"/>
      <c r="AA203" s="67"/>
    </row>
    <row r="204" spans="1:27" ht="25.5">
      <c r="A204" s="25" t="s">
        <v>79</v>
      </c>
      <c r="B204" s="11" t="s">
        <v>80</v>
      </c>
      <c r="C204" s="25">
        <v>3600</v>
      </c>
      <c r="D204" s="180" t="s">
        <v>81</v>
      </c>
      <c r="E204" s="25">
        <v>3611</v>
      </c>
      <c r="F204" s="180" t="s">
        <v>281</v>
      </c>
      <c r="G204" s="60"/>
      <c r="H204" s="60">
        <v>2118000</v>
      </c>
      <c r="I204" s="9">
        <v>4236000</v>
      </c>
      <c r="J204" s="9">
        <v>4178000</v>
      </c>
      <c r="K204" s="9"/>
      <c r="L204" s="9"/>
      <c r="M204" s="9">
        <v>58000</v>
      </c>
      <c r="N204" s="11"/>
      <c r="O204" s="31" t="s">
        <v>283</v>
      </c>
      <c r="P204" s="32"/>
      <c r="Q204" s="205">
        <v>0.5</v>
      </c>
      <c r="R204" s="32" t="s">
        <v>309</v>
      </c>
      <c r="S204" s="50"/>
      <c r="T204" s="50"/>
      <c r="U204" s="25"/>
      <c r="V204" s="25">
        <v>3</v>
      </c>
      <c r="W204" s="25">
        <v>4</v>
      </c>
      <c r="X204" s="66"/>
      <c r="Y204" s="11"/>
      <c r="Z204" s="5"/>
      <c r="AA204" s="67"/>
    </row>
    <row r="205" spans="1:27" ht="25.5">
      <c r="A205" s="25" t="s">
        <v>79</v>
      </c>
      <c r="B205" s="11" t="s">
        <v>80</v>
      </c>
      <c r="C205" s="25">
        <v>3600</v>
      </c>
      <c r="D205" s="180" t="s">
        <v>81</v>
      </c>
      <c r="E205" s="25">
        <v>3616</v>
      </c>
      <c r="F205" s="180" t="s">
        <v>284</v>
      </c>
      <c r="G205" s="11"/>
      <c r="H205" s="60">
        <v>1652000</v>
      </c>
      <c r="I205" s="9">
        <v>3304000</v>
      </c>
      <c r="J205" s="9">
        <v>2602000</v>
      </c>
      <c r="K205" s="9"/>
      <c r="L205" s="9"/>
      <c r="M205" s="9">
        <v>702000</v>
      </c>
      <c r="N205" s="11"/>
      <c r="O205" s="31" t="s">
        <v>201</v>
      </c>
      <c r="P205" s="32"/>
      <c r="Q205" s="205">
        <v>0.5</v>
      </c>
      <c r="R205" s="32" t="s">
        <v>309</v>
      </c>
      <c r="S205" s="50"/>
      <c r="T205" s="50"/>
      <c r="U205" s="25"/>
      <c r="V205" s="25">
        <v>3</v>
      </c>
      <c r="W205" s="25">
        <v>4</v>
      </c>
      <c r="X205" s="66"/>
      <c r="Y205" s="11"/>
      <c r="Z205" s="5"/>
      <c r="AA205" s="67"/>
    </row>
    <row r="206" spans="1:27" ht="38.25">
      <c r="A206" s="25" t="s">
        <v>79</v>
      </c>
      <c r="B206" s="11" t="s">
        <v>80</v>
      </c>
      <c r="C206" s="25">
        <v>3600</v>
      </c>
      <c r="D206" s="180" t="s">
        <v>81</v>
      </c>
      <c r="E206" s="25">
        <v>3626</v>
      </c>
      <c r="F206" s="180" t="s">
        <v>83</v>
      </c>
      <c r="G206" s="11"/>
      <c r="H206" s="9">
        <v>2916000</v>
      </c>
      <c r="I206" s="9">
        <v>2916000</v>
      </c>
      <c r="J206" s="9">
        <v>2534000</v>
      </c>
      <c r="K206" s="9"/>
      <c r="L206" s="9"/>
      <c r="M206" s="9">
        <v>382000</v>
      </c>
      <c r="N206" s="11"/>
      <c r="O206" s="31" t="s">
        <v>202</v>
      </c>
      <c r="P206" s="32"/>
      <c r="Q206" s="205">
        <v>1</v>
      </c>
      <c r="R206" s="32" t="s">
        <v>308</v>
      </c>
      <c r="S206" s="50"/>
      <c r="T206" s="50"/>
      <c r="U206" s="25"/>
      <c r="V206" s="25">
        <v>3</v>
      </c>
      <c r="W206" s="25">
        <v>4</v>
      </c>
      <c r="X206" s="66"/>
      <c r="Y206" s="11"/>
      <c r="Z206" s="5"/>
      <c r="AA206" s="67"/>
    </row>
    <row r="207" spans="1:27" ht="25.5">
      <c r="A207" s="25" t="s">
        <v>79</v>
      </c>
      <c r="B207" s="11" t="s">
        <v>80</v>
      </c>
      <c r="C207" s="25">
        <v>3600</v>
      </c>
      <c r="D207" s="180" t="s">
        <v>81</v>
      </c>
      <c r="E207" s="25">
        <v>3631</v>
      </c>
      <c r="F207" s="180" t="s">
        <v>84</v>
      </c>
      <c r="G207" s="11"/>
      <c r="H207" s="9">
        <v>651000</v>
      </c>
      <c r="I207" s="9">
        <v>651000</v>
      </c>
      <c r="J207" s="9">
        <v>624000</v>
      </c>
      <c r="K207" s="9"/>
      <c r="L207" s="9"/>
      <c r="M207" s="9">
        <v>27000</v>
      </c>
      <c r="N207" s="11"/>
      <c r="O207" s="31" t="s">
        <v>203</v>
      </c>
      <c r="P207" s="32"/>
      <c r="Q207" s="205">
        <v>1</v>
      </c>
      <c r="R207" s="32" t="s">
        <v>308</v>
      </c>
      <c r="S207" s="50"/>
      <c r="T207" s="50" t="s">
        <v>321</v>
      </c>
      <c r="U207" s="25"/>
      <c r="V207" s="25">
        <v>3</v>
      </c>
      <c r="W207" s="25">
        <v>4</v>
      </c>
      <c r="X207" s="66"/>
      <c r="Y207" s="11"/>
      <c r="Z207" s="5"/>
      <c r="AA207" s="67"/>
    </row>
    <row r="208" spans="1:27" ht="25.5">
      <c r="A208" s="25" t="s">
        <v>79</v>
      </c>
      <c r="B208" s="11" t="s">
        <v>80</v>
      </c>
      <c r="C208" s="25">
        <v>3600</v>
      </c>
      <c r="D208" s="180" t="s">
        <v>81</v>
      </c>
      <c r="E208" s="25">
        <v>3636</v>
      </c>
      <c r="F208" s="180" t="s">
        <v>85</v>
      </c>
      <c r="G208" s="11"/>
      <c r="H208" s="9">
        <v>20000</v>
      </c>
      <c r="I208" s="9">
        <v>20000</v>
      </c>
      <c r="J208" s="9">
        <v>20000</v>
      </c>
      <c r="K208" s="9"/>
      <c r="L208" s="9"/>
      <c r="M208" s="9"/>
      <c r="N208" s="11"/>
      <c r="O208" s="31" t="s">
        <v>204</v>
      </c>
      <c r="P208" s="32"/>
      <c r="Q208" s="205">
        <v>1</v>
      </c>
      <c r="R208" s="32" t="s">
        <v>308</v>
      </c>
      <c r="S208" s="50"/>
      <c r="T208" s="50"/>
      <c r="U208" s="25"/>
      <c r="V208" s="25">
        <v>3</v>
      </c>
      <c r="W208" s="25">
        <v>4</v>
      </c>
      <c r="X208" s="66"/>
      <c r="Y208" s="11"/>
      <c r="Z208" s="5"/>
      <c r="AA208" s="67"/>
    </row>
    <row r="209" spans="1:27" ht="38.25">
      <c r="A209" s="25" t="s">
        <v>79</v>
      </c>
      <c r="B209" s="11" t="s">
        <v>80</v>
      </c>
      <c r="C209" s="25">
        <v>3600</v>
      </c>
      <c r="D209" s="180" t="s">
        <v>81</v>
      </c>
      <c r="E209" s="25">
        <v>3640</v>
      </c>
      <c r="F209" s="180" t="s">
        <v>86</v>
      </c>
      <c r="G209" s="11"/>
      <c r="H209" s="9">
        <v>3341000</v>
      </c>
      <c r="I209" s="9">
        <v>3341000</v>
      </c>
      <c r="J209" s="9">
        <v>3041000</v>
      </c>
      <c r="K209" s="9"/>
      <c r="L209" s="9">
        <v>300000</v>
      </c>
      <c r="M209" s="9"/>
      <c r="N209" s="11"/>
      <c r="O209" s="31" t="s">
        <v>205</v>
      </c>
      <c r="P209" s="32"/>
      <c r="Q209" s="205">
        <v>1</v>
      </c>
      <c r="R209" s="32" t="s">
        <v>308</v>
      </c>
      <c r="S209" s="50"/>
      <c r="T209" s="50"/>
      <c r="U209" s="25"/>
      <c r="V209" s="25">
        <v>3</v>
      </c>
      <c r="W209" s="25">
        <v>4</v>
      </c>
      <c r="X209" s="66"/>
      <c r="Y209" s="11"/>
      <c r="Z209" s="5"/>
      <c r="AA209" s="67"/>
    </row>
    <row r="210" spans="1:27" ht="25.5">
      <c r="A210" s="25" t="s">
        <v>79</v>
      </c>
      <c r="B210" s="11" t="s">
        <v>80</v>
      </c>
      <c r="C210" s="25">
        <v>3600</v>
      </c>
      <c r="D210" s="180" t="s">
        <v>81</v>
      </c>
      <c r="E210" s="25">
        <v>3655</v>
      </c>
      <c r="F210" s="180" t="s">
        <v>285</v>
      </c>
      <c r="G210" s="11"/>
      <c r="H210" s="60">
        <v>275000</v>
      </c>
      <c r="I210" s="9">
        <v>550000</v>
      </c>
      <c r="J210" s="9">
        <v>547000</v>
      </c>
      <c r="K210" s="9"/>
      <c r="L210" s="9"/>
      <c r="M210" s="9">
        <v>2000</v>
      </c>
      <c r="N210" s="11"/>
      <c r="O210" s="11" t="s">
        <v>286</v>
      </c>
      <c r="P210" s="25"/>
      <c r="Q210" s="205">
        <v>0.5</v>
      </c>
      <c r="R210" s="25" t="s">
        <v>309</v>
      </c>
      <c r="S210" s="50"/>
      <c r="T210" s="50"/>
      <c r="U210" s="25"/>
      <c r="V210" s="25">
        <v>3</v>
      </c>
      <c r="W210" s="25">
        <v>3</v>
      </c>
      <c r="X210" s="66"/>
      <c r="Y210" s="11"/>
      <c r="Z210" s="5"/>
      <c r="AA210" s="67"/>
    </row>
    <row r="211" spans="1:27" ht="38.25">
      <c r="A211" s="25" t="s">
        <v>79</v>
      </c>
      <c r="B211" s="11" t="s">
        <v>80</v>
      </c>
      <c r="C211" s="25">
        <v>3600</v>
      </c>
      <c r="D211" s="180" t="s">
        <v>81</v>
      </c>
      <c r="E211" s="25">
        <v>3661</v>
      </c>
      <c r="F211" s="180" t="s">
        <v>287</v>
      </c>
      <c r="G211" s="11"/>
      <c r="H211" s="60">
        <v>571000</v>
      </c>
      <c r="I211" s="9">
        <v>1142000</v>
      </c>
      <c r="J211" s="9">
        <v>1132000</v>
      </c>
      <c r="K211" s="9"/>
      <c r="L211" s="9"/>
      <c r="M211" s="9">
        <v>10000</v>
      </c>
      <c r="N211" s="11"/>
      <c r="O211" s="31" t="s">
        <v>206</v>
      </c>
      <c r="P211" s="32"/>
      <c r="Q211" s="205">
        <v>0.5</v>
      </c>
      <c r="R211" s="25" t="s">
        <v>309</v>
      </c>
      <c r="S211" s="50"/>
      <c r="T211" s="50"/>
      <c r="U211" s="25"/>
      <c r="V211" s="25">
        <v>3</v>
      </c>
      <c r="W211" s="25">
        <v>4</v>
      </c>
      <c r="X211" s="66"/>
      <c r="Y211" s="11"/>
      <c r="Z211" s="5"/>
      <c r="AA211" s="67"/>
    </row>
    <row r="212" spans="1:27" ht="25.5">
      <c r="A212" s="25" t="s">
        <v>79</v>
      </c>
      <c r="B212" s="11" t="s">
        <v>80</v>
      </c>
      <c r="C212" s="25">
        <v>3600</v>
      </c>
      <c r="D212" s="180" t="s">
        <v>81</v>
      </c>
      <c r="E212" s="25">
        <v>3665</v>
      </c>
      <c r="F212" s="180" t="s">
        <v>87</v>
      </c>
      <c r="G212" s="11"/>
      <c r="H212" s="60">
        <v>234500</v>
      </c>
      <c r="I212" s="9">
        <v>469000</v>
      </c>
      <c r="J212" s="9">
        <v>454000</v>
      </c>
      <c r="K212" s="9"/>
      <c r="L212" s="9"/>
      <c r="M212" s="9">
        <v>15000</v>
      </c>
      <c r="N212" s="11"/>
      <c r="O212" s="31" t="s">
        <v>288</v>
      </c>
      <c r="P212" s="25"/>
      <c r="Q212" s="205">
        <v>0.5</v>
      </c>
      <c r="R212" s="25" t="s">
        <v>309</v>
      </c>
      <c r="S212" s="50"/>
      <c r="T212" s="50"/>
      <c r="U212" s="25"/>
      <c r="V212" s="25">
        <v>3</v>
      </c>
      <c r="W212" s="25">
        <v>4</v>
      </c>
      <c r="X212" s="66"/>
      <c r="Y212" s="11"/>
      <c r="Z212" s="5"/>
      <c r="AA212" s="67"/>
    </row>
    <row r="213" spans="1:27" ht="25.5">
      <c r="A213" s="25" t="s">
        <v>79</v>
      </c>
      <c r="B213" s="11" t="s">
        <v>80</v>
      </c>
      <c r="C213" s="25">
        <v>3600</v>
      </c>
      <c r="D213" s="180" t="s">
        <v>81</v>
      </c>
      <c r="E213" s="25">
        <v>3670</v>
      </c>
      <c r="F213" s="180" t="s">
        <v>88</v>
      </c>
      <c r="G213" s="11"/>
      <c r="H213" s="60">
        <v>241500</v>
      </c>
      <c r="I213" s="9">
        <v>483000</v>
      </c>
      <c r="J213" s="9">
        <v>476000</v>
      </c>
      <c r="K213" s="9"/>
      <c r="L213" s="9"/>
      <c r="M213" s="9">
        <v>7000</v>
      </c>
      <c r="N213" s="11"/>
      <c r="O213" s="31" t="s">
        <v>289</v>
      </c>
      <c r="P213" s="25"/>
      <c r="Q213" s="205">
        <v>0.5</v>
      </c>
      <c r="R213" s="25" t="s">
        <v>309</v>
      </c>
      <c r="S213" s="50"/>
      <c r="T213" s="50"/>
      <c r="U213" s="25"/>
      <c r="V213" s="25">
        <v>3</v>
      </c>
      <c r="W213" s="25">
        <v>4</v>
      </c>
      <c r="X213" s="66"/>
      <c r="Y213" s="11"/>
      <c r="Z213" s="5"/>
      <c r="AA213" s="67"/>
    </row>
    <row r="214" spans="1:27" ht="25.5">
      <c r="A214" s="25" t="s">
        <v>79</v>
      </c>
      <c r="B214" s="11" t="s">
        <v>80</v>
      </c>
      <c r="C214" s="25">
        <v>3600</v>
      </c>
      <c r="D214" s="180" t="s">
        <v>81</v>
      </c>
      <c r="E214" s="25">
        <v>3675</v>
      </c>
      <c r="F214" s="180" t="s">
        <v>89</v>
      </c>
      <c r="G214" s="11"/>
      <c r="H214" s="60">
        <v>389500</v>
      </c>
      <c r="I214" s="9">
        <v>779000</v>
      </c>
      <c r="J214" s="9">
        <v>770000</v>
      </c>
      <c r="K214" s="9"/>
      <c r="L214" s="9"/>
      <c r="M214" s="9">
        <v>9000</v>
      </c>
      <c r="N214" s="11"/>
      <c r="O214" s="31" t="s">
        <v>290</v>
      </c>
      <c r="P214" s="25"/>
      <c r="Q214" s="205">
        <v>0.5</v>
      </c>
      <c r="R214" s="25" t="s">
        <v>309</v>
      </c>
      <c r="S214" s="50"/>
      <c r="T214" s="50"/>
      <c r="U214" s="25"/>
      <c r="V214" s="25">
        <v>3</v>
      </c>
      <c r="W214" s="25">
        <v>4</v>
      </c>
      <c r="X214" s="66"/>
      <c r="Y214" s="11"/>
      <c r="Z214" s="5"/>
      <c r="AA214" s="67"/>
    </row>
    <row r="215" spans="1:27" ht="25.5">
      <c r="A215" s="25" t="s">
        <v>79</v>
      </c>
      <c r="B215" s="11" t="s">
        <v>80</v>
      </c>
      <c r="C215" s="25">
        <v>3600</v>
      </c>
      <c r="D215" s="180" t="s">
        <v>81</v>
      </c>
      <c r="E215" s="25">
        <v>3680</v>
      </c>
      <c r="F215" s="180" t="s">
        <v>90</v>
      </c>
      <c r="G215" s="11"/>
      <c r="H215" s="60">
        <v>659000</v>
      </c>
      <c r="I215" s="9">
        <v>1318000</v>
      </c>
      <c r="J215" s="9">
        <v>1303000</v>
      </c>
      <c r="K215" s="9"/>
      <c r="L215" s="9"/>
      <c r="M215" s="9">
        <v>14000</v>
      </c>
      <c r="N215" s="11"/>
      <c r="O215" s="31" t="s">
        <v>291</v>
      </c>
      <c r="P215" s="25"/>
      <c r="Q215" s="205">
        <v>0.5</v>
      </c>
      <c r="R215" s="25" t="s">
        <v>309</v>
      </c>
      <c r="S215" s="50"/>
      <c r="T215" s="50"/>
      <c r="U215" s="25"/>
      <c r="V215" s="25">
        <v>3</v>
      </c>
      <c r="W215" s="25">
        <v>4</v>
      </c>
      <c r="X215" s="66"/>
      <c r="Y215" s="11"/>
      <c r="Z215" s="5"/>
      <c r="AA215" s="67"/>
    </row>
    <row r="216" spans="1:27" ht="25.5">
      <c r="A216" s="25" t="s">
        <v>79</v>
      </c>
      <c r="B216" s="11" t="s">
        <v>80</v>
      </c>
      <c r="C216" s="25">
        <v>3600</v>
      </c>
      <c r="D216" s="180" t="s">
        <v>81</v>
      </c>
      <c r="E216" s="25">
        <v>3685</v>
      </c>
      <c r="F216" s="180" t="s">
        <v>91</v>
      </c>
      <c r="G216" s="11"/>
      <c r="H216" s="60">
        <v>808000</v>
      </c>
      <c r="I216" s="9">
        <v>1616000</v>
      </c>
      <c r="J216" s="9">
        <v>1597000</v>
      </c>
      <c r="K216" s="9"/>
      <c r="L216" s="9"/>
      <c r="M216" s="9">
        <v>19000</v>
      </c>
      <c r="N216" s="11"/>
      <c r="O216" s="31" t="s">
        <v>292</v>
      </c>
      <c r="P216" s="25"/>
      <c r="Q216" s="205">
        <v>0.5</v>
      </c>
      <c r="R216" s="25" t="s">
        <v>309</v>
      </c>
      <c r="S216" s="50"/>
      <c r="T216" s="50"/>
      <c r="U216" s="25"/>
      <c r="V216" s="25">
        <v>3</v>
      </c>
      <c r="W216" s="25">
        <v>4</v>
      </c>
      <c r="X216" s="66"/>
      <c r="Y216" s="11"/>
      <c r="Z216" s="5"/>
      <c r="AA216" s="67"/>
    </row>
    <row r="217" spans="1:27" ht="25.5">
      <c r="A217" s="25" t="s">
        <v>79</v>
      </c>
      <c r="B217" s="11" t="s">
        <v>80</v>
      </c>
      <c r="C217" s="25">
        <v>3600</v>
      </c>
      <c r="D217" s="180" t="s">
        <v>81</v>
      </c>
      <c r="E217" s="25">
        <v>3690</v>
      </c>
      <c r="F217" s="180" t="s">
        <v>92</v>
      </c>
      <c r="G217" s="11"/>
      <c r="H217" s="60">
        <v>542000</v>
      </c>
      <c r="I217" s="9">
        <v>1084000</v>
      </c>
      <c r="J217" s="9">
        <v>1074000</v>
      </c>
      <c r="K217" s="9"/>
      <c r="L217" s="9"/>
      <c r="M217" s="9">
        <v>10000</v>
      </c>
      <c r="N217" s="11"/>
      <c r="O217" s="31" t="s">
        <v>293</v>
      </c>
      <c r="P217" s="25"/>
      <c r="Q217" s="205">
        <v>0.5</v>
      </c>
      <c r="R217" s="25" t="s">
        <v>309</v>
      </c>
      <c r="S217" s="50"/>
      <c r="T217" s="50"/>
      <c r="U217" s="25"/>
      <c r="V217" s="25">
        <v>3</v>
      </c>
      <c r="W217" s="25">
        <v>4</v>
      </c>
      <c r="X217" s="66"/>
      <c r="Y217" s="11"/>
      <c r="Z217" s="5"/>
      <c r="AA217" s="67"/>
    </row>
    <row r="218" spans="1:27" ht="25.5">
      <c r="A218" s="25" t="s">
        <v>79</v>
      </c>
      <c r="B218" s="11" t="s">
        <v>80</v>
      </c>
      <c r="C218" s="25">
        <v>3600</v>
      </c>
      <c r="D218" s="180" t="s">
        <v>81</v>
      </c>
      <c r="E218" s="25">
        <v>3695</v>
      </c>
      <c r="F218" s="180" t="s">
        <v>93</v>
      </c>
      <c r="G218" s="11"/>
      <c r="H218" s="60">
        <v>872000</v>
      </c>
      <c r="I218" s="9">
        <v>1744000</v>
      </c>
      <c r="J218" s="9">
        <v>1731000</v>
      </c>
      <c r="K218" s="9"/>
      <c r="L218" s="9"/>
      <c r="M218" s="9">
        <v>13000</v>
      </c>
      <c r="N218" s="11"/>
      <c r="O218" s="31" t="s">
        <v>294</v>
      </c>
      <c r="P218" s="25"/>
      <c r="Q218" s="205">
        <v>0.5</v>
      </c>
      <c r="R218" s="25" t="s">
        <v>309</v>
      </c>
      <c r="S218" s="50"/>
      <c r="T218" s="50"/>
      <c r="U218" s="25"/>
      <c r="V218" s="25">
        <v>3</v>
      </c>
      <c r="W218" s="25">
        <v>4</v>
      </c>
      <c r="X218" s="66"/>
      <c r="Y218" s="11"/>
      <c r="Z218" s="5"/>
      <c r="AA218" s="67"/>
    </row>
    <row r="219" spans="1:27" ht="25.5">
      <c r="A219" s="25" t="s">
        <v>79</v>
      </c>
      <c r="B219" s="11" t="s">
        <v>80</v>
      </c>
      <c r="C219" s="25">
        <v>3600</v>
      </c>
      <c r="D219" s="180" t="s">
        <v>81</v>
      </c>
      <c r="E219" s="25">
        <v>3699</v>
      </c>
      <c r="F219" s="180" t="s">
        <v>94</v>
      </c>
      <c r="G219" s="60"/>
      <c r="H219" s="60">
        <v>433500</v>
      </c>
      <c r="I219" s="9">
        <v>867000</v>
      </c>
      <c r="J219" s="9">
        <v>857000</v>
      </c>
      <c r="K219" s="9"/>
      <c r="L219" s="9"/>
      <c r="M219" s="9">
        <v>10000</v>
      </c>
      <c r="N219" s="11"/>
      <c r="O219" s="31" t="s">
        <v>295</v>
      </c>
      <c r="P219" s="25"/>
      <c r="Q219" s="205">
        <v>0.5</v>
      </c>
      <c r="R219" s="25" t="s">
        <v>309</v>
      </c>
      <c r="S219" s="50"/>
      <c r="T219" s="50"/>
      <c r="U219" s="25"/>
      <c r="V219" s="25">
        <v>3</v>
      </c>
      <c r="W219" s="25">
        <v>4</v>
      </c>
      <c r="X219" s="66"/>
      <c r="Y219" s="11"/>
      <c r="Z219" s="5"/>
      <c r="AA219" s="67"/>
    </row>
    <row r="220" spans="1:27" ht="25.5">
      <c r="A220" s="25" t="s">
        <v>79</v>
      </c>
      <c r="B220" s="11" t="s">
        <v>80</v>
      </c>
      <c r="C220" s="174">
        <v>3800</v>
      </c>
      <c r="D220" s="185" t="s">
        <v>95</v>
      </c>
      <c r="E220" s="25"/>
      <c r="F220" s="180"/>
      <c r="G220" s="11"/>
      <c r="H220" s="11"/>
      <c r="I220" s="9"/>
      <c r="J220" s="9"/>
      <c r="K220" s="9"/>
      <c r="L220" s="9"/>
      <c r="M220" s="9"/>
      <c r="N220" s="11"/>
      <c r="O220" s="11"/>
      <c r="P220" s="25"/>
      <c r="Q220" s="25"/>
      <c r="R220" s="25"/>
      <c r="S220" s="50"/>
      <c r="T220" s="50"/>
      <c r="U220" s="25"/>
      <c r="V220" s="25"/>
      <c r="W220" s="25"/>
      <c r="X220" s="66"/>
      <c r="Y220" s="11"/>
      <c r="Z220" s="5"/>
      <c r="AA220" s="67"/>
    </row>
    <row r="221" spans="1:27" ht="25.5">
      <c r="A221" s="25" t="s">
        <v>79</v>
      </c>
      <c r="B221" s="11" t="s">
        <v>80</v>
      </c>
      <c r="C221" s="25">
        <v>3800</v>
      </c>
      <c r="D221" s="180" t="s">
        <v>95</v>
      </c>
      <c r="E221" s="25">
        <v>3805</v>
      </c>
      <c r="F221" s="180" t="s">
        <v>96</v>
      </c>
      <c r="G221" s="11"/>
      <c r="H221" s="60">
        <v>61000</v>
      </c>
      <c r="I221" s="9">
        <v>122000</v>
      </c>
      <c r="J221" s="9">
        <v>122000</v>
      </c>
      <c r="K221" s="9"/>
      <c r="L221" s="9"/>
      <c r="M221" s="9"/>
      <c r="N221" s="11"/>
      <c r="O221" s="31" t="s">
        <v>207</v>
      </c>
      <c r="P221" s="32"/>
      <c r="Q221" s="205">
        <v>0.5</v>
      </c>
      <c r="R221" s="32"/>
      <c r="S221" s="50"/>
      <c r="T221" s="50"/>
      <c r="U221" s="25"/>
      <c r="V221" s="25">
        <v>3</v>
      </c>
      <c r="W221" s="25">
        <v>4</v>
      </c>
      <c r="X221" s="66"/>
      <c r="Y221" s="11"/>
      <c r="Z221" s="5"/>
      <c r="AA221" s="67"/>
    </row>
    <row r="222" spans="1:27" ht="25.5">
      <c r="A222" s="25" t="s">
        <v>79</v>
      </c>
      <c r="B222" s="11" t="s">
        <v>80</v>
      </c>
      <c r="C222" s="25">
        <v>3800</v>
      </c>
      <c r="D222" s="180" t="s">
        <v>95</v>
      </c>
      <c r="E222" s="25">
        <v>3810</v>
      </c>
      <c r="F222" s="180" t="s">
        <v>97</v>
      </c>
      <c r="G222" s="11"/>
      <c r="H222" s="60">
        <v>86000</v>
      </c>
      <c r="I222" s="9">
        <v>172000</v>
      </c>
      <c r="J222" s="9">
        <v>172000</v>
      </c>
      <c r="K222" s="9"/>
      <c r="L222" s="9"/>
      <c r="M222" s="9"/>
      <c r="N222" s="11"/>
      <c r="O222" s="31" t="s">
        <v>208</v>
      </c>
      <c r="P222" s="32"/>
      <c r="Q222" s="205">
        <v>0.5</v>
      </c>
      <c r="R222" s="32"/>
      <c r="S222" s="50"/>
      <c r="T222" s="50"/>
      <c r="U222" s="25"/>
      <c r="V222" s="25">
        <v>3</v>
      </c>
      <c r="W222" s="25">
        <v>4</v>
      </c>
      <c r="X222" s="66"/>
      <c r="Y222" s="11"/>
      <c r="Z222" s="5"/>
      <c r="AA222" s="67"/>
    </row>
    <row r="223" spans="1:27" ht="38.25">
      <c r="A223" s="25" t="s">
        <v>79</v>
      </c>
      <c r="B223" s="11" t="s">
        <v>80</v>
      </c>
      <c r="C223" s="25">
        <v>3800</v>
      </c>
      <c r="D223" s="180" t="s">
        <v>95</v>
      </c>
      <c r="E223" s="25">
        <v>3815</v>
      </c>
      <c r="F223" s="180" t="s">
        <v>592</v>
      </c>
      <c r="G223" s="11"/>
      <c r="H223" s="60">
        <v>27500</v>
      </c>
      <c r="I223" s="9">
        <v>55000</v>
      </c>
      <c r="J223" s="9">
        <v>55000</v>
      </c>
      <c r="K223" s="9"/>
      <c r="L223" s="9"/>
      <c r="M223" s="9"/>
      <c r="N223" s="11"/>
      <c r="O223" s="31" t="s">
        <v>593</v>
      </c>
      <c r="P223" s="32"/>
      <c r="Q223" s="205">
        <v>0.5</v>
      </c>
      <c r="R223" s="32"/>
      <c r="S223" s="50"/>
      <c r="T223" s="50"/>
      <c r="U223" s="25"/>
      <c r="V223" s="25">
        <v>3</v>
      </c>
      <c r="W223" s="25">
        <v>4</v>
      </c>
      <c r="X223" s="66"/>
      <c r="Y223" s="11"/>
      <c r="Z223" s="5"/>
      <c r="AA223" s="67"/>
    </row>
    <row r="224" spans="1:27" ht="25.5">
      <c r="A224" s="25" t="s">
        <v>79</v>
      </c>
      <c r="B224" s="11" t="s">
        <v>80</v>
      </c>
      <c r="C224" s="174">
        <v>4500</v>
      </c>
      <c r="D224" s="185" t="s">
        <v>98</v>
      </c>
      <c r="E224" s="25"/>
      <c r="F224" s="180"/>
      <c r="G224" s="11"/>
      <c r="H224" s="11"/>
      <c r="I224" s="9"/>
      <c r="J224" s="9"/>
      <c r="K224" s="9"/>
      <c r="L224" s="9"/>
      <c r="M224" s="9"/>
      <c r="N224" s="11"/>
      <c r="O224" s="11"/>
      <c r="P224" s="25"/>
      <c r="Q224" s="25"/>
      <c r="R224" s="25"/>
      <c r="S224" s="50"/>
      <c r="T224" s="50"/>
      <c r="U224" s="25"/>
      <c r="V224" s="25"/>
      <c r="W224" s="25"/>
      <c r="X224" s="66"/>
      <c r="Y224" s="11"/>
      <c r="Z224" s="5"/>
      <c r="AA224" s="67"/>
    </row>
    <row r="225" spans="1:27" ht="25.5">
      <c r="A225" s="25" t="s">
        <v>79</v>
      </c>
      <c r="B225" s="11" t="s">
        <v>80</v>
      </c>
      <c r="C225" s="25">
        <v>4500</v>
      </c>
      <c r="D225" s="180" t="s">
        <v>98</v>
      </c>
      <c r="E225" s="25">
        <v>4580</v>
      </c>
      <c r="F225" s="180" t="s">
        <v>99</v>
      </c>
      <c r="G225" s="11"/>
      <c r="H225" s="9">
        <v>2185000</v>
      </c>
      <c r="I225" s="9">
        <v>2185000</v>
      </c>
      <c r="J225" s="9">
        <v>210000</v>
      </c>
      <c r="K225" s="9"/>
      <c r="L225" s="9">
        <v>1975000</v>
      </c>
      <c r="M225" s="9"/>
      <c r="N225" s="11"/>
      <c r="O225" s="31" t="s">
        <v>209</v>
      </c>
      <c r="P225" s="32"/>
      <c r="Q225" s="205">
        <v>1</v>
      </c>
      <c r="R225" s="32"/>
      <c r="S225" s="50"/>
      <c r="T225" s="50"/>
      <c r="U225" s="25"/>
      <c r="V225" s="25">
        <v>3</v>
      </c>
      <c r="W225" s="25">
        <v>4</v>
      </c>
      <c r="X225" s="66"/>
      <c r="Y225" s="11"/>
      <c r="Z225" s="5"/>
      <c r="AA225" s="67"/>
    </row>
    <row r="226" spans="1:27">
      <c r="A226" s="25"/>
      <c r="B226" s="11"/>
      <c r="C226" s="25"/>
      <c r="D226" s="180"/>
      <c r="E226" s="25"/>
      <c r="F226" s="180"/>
      <c r="G226" s="11"/>
      <c r="H226" s="11"/>
      <c r="I226" s="9"/>
      <c r="J226" s="9"/>
      <c r="K226" s="9"/>
      <c r="L226" s="9"/>
      <c r="M226" s="9"/>
      <c r="N226" s="11"/>
      <c r="O226" s="31"/>
      <c r="P226" s="32"/>
      <c r="Q226" s="32"/>
      <c r="R226" s="32"/>
      <c r="S226" s="50"/>
      <c r="T226" s="50"/>
      <c r="U226" s="25"/>
      <c r="V226" s="25"/>
      <c r="W226" s="25"/>
      <c r="X226" s="66"/>
      <c r="Y226" s="11"/>
      <c r="Z226" s="5"/>
      <c r="AA226" s="67"/>
    </row>
    <row r="227" spans="1:27">
      <c r="A227" s="38"/>
      <c r="B227" s="36"/>
      <c r="C227" s="38"/>
      <c r="D227" s="187"/>
      <c r="E227" s="38"/>
      <c r="F227" s="187"/>
      <c r="G227" s="36"/>
      <c r="H227" s="36"/>
      <c r="I227" s="37"/>
      <c r="J227" s="37"/>
      <c r="K227" s="37"/>
      <c r="L227" s="37"/>
      <c r="M227" s="37"/>
      <c r="N227" s="36"/>
      <c r="O227" s="36"/>
      <c r="P227" s="38"/>
      <c r="Q227" s="38"/>
      <c r="R227" s="38"/>
      <c r="S227" s="199"/>
      <c r="T227" s="199"/>
      <c r="U227" s="38"/>
      <c r="V227" s="38"/>
      <c r="W227" s="38"/>
      <c r="X227" s="69"/>
      <c r="Y227" s="36"/>
      <c r="Z227" s="34"/>
      <c r="AA227" s="70"/>
    </row>
    <row r="228" spans="1:27" ht="25.5">
      <c r="A228" s="170" t="s">
        <v>100</v>
      </c>
      <c r="B228" s="41" t="s">
        <v>101</v>
      </c>
      <c r="C228" s="25"/>
      <c r="D228" s="180"/>
      <c r="E228" s="25"/>
      <c r="F228" s="180"/>
      <c r="G228" s="11"/>
      <c r="H228" s="11"/>
      <c r="I228" s="9"/>
      <c r="J228" s="9"/>
      <c r="K228" s="9"/>
      <c r="L228" s="9"/>
      <c r="M228" s="9"/>
      <c r="N228" s="11"/>
      <c r="O228" s="11"/>
      <c r="P228" s="81"/>
      <c r="Q228" s="81"/>
      <c r="R228" s="81"/>
      <c r="S228" s="50"/>
      <c r="T228" s="50"/>
      <c r="U228" s="25"/>
      <c r="V228" s="25"/>
      <c r="W228" s="25"/>
      <c r="X228" s="80" t="s">
        <v>345</v>
      </c>
      <c r="Y228" s="11"/>
      <c r="Z228" s="5" t="s">
        <v>383</v>
      </c>
      <c r="AA228" s="67"/>
    </row>
    <row r="229" spans="1:27" ht="38.25">
      <c r="A229" s="25" t="s">
        <v>100</v>
      </c>
      <c r="B229" s="11" t="s">
        <v>101</v>
      </c>
      <c r="C229" s="174">
        <v>3000</v>
      </c>
      <c r="D229" s="185" t="s">
        <v>296</v>
      </c>
      <c r="E229" s="25"/>
      <c r="F229" s="180"/>
      <c r="G229" s="11"/>
      <c r="H229" s="11"/>
      <c r="I229" s="9"/>
      <c r="J229" s="9"/>
      <c r="K229" s="9"/>
      <c r="L229" s="9"/>
      <c r="M229" s="9"/>
      <c r="N229" s="11"/>
      <c r="O229" s="11"/>
      <c r="P229" s="81"/>
      <c r="Q229" s="81"/>
      <c r="R229" s="81"/>
      <c r="S229" s="50"/>
      <c r="T229" s="50"/>
      <c r="U229" s="25"/>
      <c r="V229" s="25"/>
      <c r="W229" s="25"/>
      <c r="X229" s="66"/>
      <c r="Y229" s="11"/>
      <c r="Z229" s="5"/>
      <c r="AA229" s="67"/>
    </row>
    <row r="230" spans="1:27" ht="63.75">
      <c r="A230" s="25" t="s">
        <v>100</v>
      </c>
      <c r="B230" s="11" t="s">
        <v>101</v>
      </c>
      <c r="C230" s="25">
        <v>3000</v>
      </c>
      <c r="D230" s="180" t="s">
        <v>296</v>
      </c>
      <c r="E230" s="25">
        <v>3010</v>
      </c>
      <c r="F230" s="180" t="s">
        <v>297</v>
      </c>
      <c r="G230" s="11"/>
      <c r="H230" s="60">
        <v>421250</v>
      </c>
      <c r="I230" s="9">
        <v>1685000</v>
      </c>
      <c r="J230" s="9">
        <v>1119000</v>
      </c>
      <c r="K230" s="9">
        <v>566000</v>
      </c>
      <c r="L230" s="9"/>
      <c r="M230" s="9"/>
      <c r="N230" s="11"/>
      <c r="O230" s="11" t="s">
        <v>298</v>
      </c>
      <c r="P230" s="81"/>
      <c r="Q230" s="210">
        <v>0.25</v>
      </c>
      <c r="R230" s="81"/>
      <c r="S230" s="50"/>
      <c r="T230" s="50"/>
      <c r="U230" s="25"/>
      <c r="V230" s="25">
        <v>3</v>
      </c>
      <c r="W230" s="25">
        <v>2</v>
      </c>
      <c r="X230" s="66"/>
      <c r="Y230" s="11"/>
      <c r="Z230" s="5"/>
      <c r="AA230" s="67"/>
    </row>
    <row r="231" spans="1:27" ht="89.25">
      <c r="A231" s="25" t="s">
        <v>100</v>
      </c>
      <c r="B231" s="11" t="s">
        <v>101</v>
      </c>
      <c r="C231" s="25">
        <v>3000</v>
      </c>
      <c r="D231" s="180" t="s">
        <v>296</v>
      </c>
      <c r="E231" s="25">
        <v>3015</v>
      </c>
      <c r="F231" s="180" t="s">
        <v>299</v>
      </c>
      <c r="G231" s="11"/>
      <c r="H231" s="60">
        <v>554500</v>
      </c>
      <c r="I231" s="9">
        <v>2218000</v>
      </c>
      <c r="J231" s="9">
        <v>1716000</v>
      </c>
      <c r="K231" s="9">
        <v>502000</v>
      </c>
      <c r="L231" s="9"/>
      <c r="M231" s="9"/>
      <c r="N231" s="11"/>
      <c r="O231" s="11" t="s">
        <v>300</v>
      </c>
      <c r="P231" s="81"/>
      <c r="Q231" s="210">
        <v>0.25</v>
      </c>
      <c r="R231" s="81"/>
      <c r="S231" s="50"/>
      <c r="T231" s="50"/>
      <c r="U231" s="25"/>
      <c r="V231" s="25">
        <v>3</v>
      </c>
      <c r="W231" s="25">
        <v>2</v>
      </c>
      <c r="X231" s="66"/>
      <c r="Y231" s="11"/>
      <c r="Z231" s="5"/>
      <c r="AA231" s="67"/>
    </row>
    <row r="232" spans="1:27" ht="38.25">
      <c r="A232" s="25" t="s">
        <v>100</v>
      </c>
      <c r="B232" s="11" t="s">
        <v>101</v>
      </c>
      <c r="C232" s="25">
        <v>3000</v>
      </c>
      <c r="D232" s="180" t="s">
        <v>296</v>
      </c>
      <c r="E232" s="25">
        <v>3020</v>
      </c>
      <c r="F232" s="180" t="s">
        <v>301</v>
      </c>
      <c r="G232" s="11"/>
      <c r="H232" s="60">
        <v>9738500</v>
      </c>
      <c r="I232" s="9">
        <v>38954000</v>
      </c>
      <c r="J232" s="9">
        <v>579000</v>
      </c>
      <c r="K232" s="9">
        <v>38375000</v>
      </c>
      <c r="L232" s="9"/>
      <c r="M232" s="9"/>
      <c r="N232" s="10"/>
      <c r="O232" s="11" t="s">
        <v>302</v>
      </c>
      <c r="P232" s="81"/>
      <c r="Q232" s="210">
        <v>0.25</v>
      </c>
      <c r="R232" s="81"/>
      <c r="S232" s="50"/>
      <c r="T232" s="50"/>
      <c r="U232" s="25"/>
      <c r="V232" s="25">
        <v>3</v>
      </c>
      <c r="W232" s="25">
        <v>2</v>
      </c>
      <c r="X232" s="66"/>
      <c r="Y232" s="11"/>
      <c r="Z232" s="5"/>
      <c r="AA232" s="67"/>
    </row>
    <row r="233" spans="1:27" ht="89.25">
      <c r="A233" s="25" t="s">
        <v>100</v>
      </c>
      <c r="B233" s="11" t="s">
        <v>101</v>
      </c>
      <c r="C233" s="25">
        <v>3000</v>
      </c>
      <c r="D233" s="180" t="s">
        <v>296</v>
      </c>
      <c r="E233" s="25">
        <v>3040</v>
      </c>
      <c r="F233" s="180" t="s">
        <v>303</v>
      </c>
      <c r="G233" s="11"/>
      <c r="H233" s="60">
        <v>3363750</v>
      </c>
      <c r="I233" s="9">
        <v>13455000</v>
      </c>
      <c r="J233" s="9">
        <v>4035000</v>
      </c>
      <c r="K233" s="9">
        <v>9421000</v>
      </c>
      <c r="L233" s="9"/>
      <c r="M233" s="9"/>
      <c r="N233" s="10"/>
      <c r="O233" s="11" t="s">
        <v>632</v>
      </c>
      <c r="P233" s="81"/>
      <c r="Q233" s="210">
        <v>0.25</v>
      </c>
      <c r="R233" s="81"/>
      <c r="S233" s="50"/>
      <c r="T233" s="50"/>
      <c r="U233" s="25"/>
      <c r="V233" s="25">
        <v>3</v>
      </c>
      <c r="W233" s="25">
        <v>2</v>
      </c>
      <c r="X233" s="66"/>
      <c r="Y233" s="11"/>
      <c r="Z233" s="5"/>
      <c r="AA233" s="67"/>
    </row>
    <row r="234" spans="1:27" ht="51">
      <c r="A234" s="25" t="s">
        <v>100</v>
      </c>
      <c r="B234" s="11" t="s">
        <v>101</v>
      </c>
      <c r="C234" s="25">
        <v>3000</v>
      </c>
      <c r="D234" s="180" t="s">
        <v>296</v>
      </c>
      <c r="E234" s="25">
        <v>3080</v>
      </c>
      <c r="F234" s="180" t="s">
        <v>304</v>
      </c>
      <c r="G234" s="11"/>
      <c r="H234" s="60">
        <v>617750</v>
      </c>
      <c r="I234" s="9">
        <v>2471000</v>
      </c>
      <c r="J234" s="9">
        <v>1363000</v>
      </c>
      <c r="K234" s="9">
        <v>1109000</v>
      </c>
      <c r="L234" s="9"/>
      <c r="M234" s="9"/>
      <c r="N234" s="10"/>
      <c r="O234" s="11" t="s">
        <v>633</v>
      </c>
      <c r="P234" s="81"/>
      <c r="Q234" s="210">
        <v>0.25</v>
      </c>
      <c r="R234" s="81"/>
      <c r="S234" s="50"/>
      <c r="T234" s="50"/>
      <c r="U234" s="25"/>
      <c r="V234" s="25">
        <v>3</v>
      </c>
      <c r="W234" s="25">
        <v>2</v>
      </c>
      <c r="X234" s="66"/>
      <c r="Y234" s="11"/>
      <c r="Z234" s="5"/>
      <c r="AA234" s="67"/>
    </row>
    <row r="235" spans="1:27" ht="25.5">
      <c r="A235" s="25" t="s">
        <v>100</v>
      </c>
      <c r="B235" s="11" t="s">
        <v>101</v>
      </c>
      <c r="C235" s="174">
        <v>8500</v>
      </c>
      <c r="D235" s="185" t="s">
        <v>104</v>
      </c>
      <c r="E235" s="25"/>
      <c r="F235" s="180"/>
      <c r="G235" s="11"/>
      <c r="H235" s="11"/>
      <c r="I235" s="9"/>
      <c r="J235" s="9"/>
      <c r="K235" s="9"/>
      <c r="L235" s="9"/>
      <c r="M235" s="9"/>
      <c r="N235" s="10"/>
      <c r="O235" s="11"/>
      <c r="P235" s="25"/>
      <c r="Q235" s="25"/>
      <c r="R235" s="25"/>
      <c r="S235" s="50"/>
      <c r="T235" s="50"/>
      <c r="U235" s="25"/>
      <c r="V235" s="25"/>
      <c r="W235" s="25"/>
      <c r="X235" s="66"/>
      <c r="Y235" s="11"/>
      <c r="Z235" s="5"/>
      <c r="AA235" s="67"/>
    </row>
    <row r="236" spans="1:27" ht="76.5">
      <c r="A236" s="25" t="s">
        <v>100</v>
      </c>
      <c r="B236" s="11" t="s">
        <v>101</v>
      </c>
      <c r="C236" s="25">
        <v>8500</v>
      </c>
      <c r="D236" s="180" t="s">
        <v>104</v>
      </c>
      <c r="E236" s="25">
        <v>8511</v>
      </c>
      <c r="F236" s="180" t="s">
        <v>105</v>
      </c>
      <c r="G236" s="11"/>
      <c r="H236" s="9">
        <v>4275000</v>
      </c>
      <c r="I236" s="9">
        <v>4275000</v>
      </c>
      <c r="J236" s="9"/>
      <c r="K236" s="9">
        <v>4006000</v>
      </c>
      <c r="L236" s="9">
        <v>269000</v>
      </c>
      <c r="M236" s="9"/>
      <c r="N236" s="10"/>
      <c r="O236" s="11" t="s">
        <v>634</v>
      </c>
      <c r="P236" s="25"/>
      <c r="Q236" s="209">
        <v>1</v>
      </c>
      <c r="R236" s="25"/>
      <c r="S236" s="50"/>
      <c r="T236" s="50"/>
      <c r="U236" s="25"/>
      <c r="V236" s="25">
        <v>3</v>
      </c>
      <c r="W236" s="25">
        <v>2</v>
      </c>
      <c r="X236" s="66"/>
      <c r="Y236" s="11"/>
      <c r="Z236" s="5"/>
      <c r="AA236" s="67"/>
    </row>
    <row r="237" spans="1:27" ht="38.25">
      <c r="A237" s="25" t="s">
        <v>100</v>
      </c>
      <c r="B237" s="11" t="s">
        <v>101</v>
      </c>
      <c r="C237" s="25">
        <v>8500</v>
      </c>
      <c r="D237" s="180" t="s">
        <v>104</v>
      </c>
      <c r="E237" s="25">
        <v>8513</v>
      </c>
      <c r="F237" s="180" t="s">
        <v>106</v>
      </c>
      <c r="G237" s="11"/>
      <c r="H237" s="60">
        <v>13664250</v>
      </c>
      <c r="I237" s="9">
        <v>18219000</v>
      </c>
      <c r="J237" s="9">
        <v>1917000</v>
      </c>
      <c r="K237" s="9">
        <v>16302000</v>
      </c>
      <c r="L237" s="9"/>
      <c r="M237" s="9"/>
      <c r="N237" s="10"/>
      <c r="O237" s="11" t="s">
        <v>635</v>
      </c>
      <c r="P237" s="25"/>
      <c r="Q237" s="209">
        <v>0.75</v>
      </c>
      <c r="R237" s="25"/>
      <c r="S237" s="50"/>
      <c r="T237" s="50"/>
      <c r="U237" s="25"/>
      <c r="V237" s="25">
        <v>3</v>
      </c>
      <c r="W237" s="25">
        <v>2</v>
      </c>
      <c r="X237" s="66"/>
      <c r="Y237" s="11"/>
      <c r="Z237" s="5"/>
      <c r="AA237" s="67"/>
    </row>
    <row r="238" spans="1:27" ht="63.75">
      <c r="A238" s="25" t="s">
        <v>100</v>
      </c>
      <c r="B238" s="11" t="s">
        <v>101</v>
      </c>
      <c r="C238" s="25">
        <v>8500</v>
      </c>
      <c r="D238" s="180" t="s">
        <v>104</v>
      </c>
      <c r="E238" s="25">
        <v>8514</v>
      </c>
      <c r="F238" s="180" t="s">
        <v>107</v>
      </c>
      <c r="G238" s="11"/>
      <c r="H238" s="9">
        <v>29047000</v>
      </c>
      <c r="I238" s="9">
        <v>29047000</v>
      </c>
      <c r="J238" s="9">
        <v>20858000</v>
      </c>
      <c r="K238" s="9">
        <v>8189000</v>
      </c>
      <c r="L238" s="9"/>
      <c r="M238" s="9"/>
      <c r="N238" s="10"/>
      <c r="O238" s="11" t="s">
        <v>306</v>
      </c>
      <c r="P238" s="25"/>
      <c r="Q238" s="209">
        <v>1</v>
      </c>
      <c r="R238" s="25"/>
      <c r="S238" s="50"/>
      <c r="T238" s="50"/>
      <c r="U238" s="25"/>
      <c r="V238" s="25">
        <v>3</v>
      </c>
      <c r="W238" s="25">
        <v>2</v>
      </c>
      <c r="X238" s="66"/>
      <c r="Y238" s="11"/>
      <c r="Z238" s="5"/>
      <c r="AA238" s="67"/>
    </row>
    <row r="239" spans="1:27">
      <c r="A239" s="25"/>
      <c r="B239" s="11"/>
      <c r="C239" s="25"/>
      <c r="D239" s="180"/>
      <c r="E239" s="25"/>
      <c r="F239" s="180"/>
      <c r="G239" s="11"/>
      <c r="H239" s="11"/>
      <c r="I239" s="9"/>
      <c r="J239" s="9"/>
      <c r="K239" s="9"/>
      <c r="L239" s="9"/>
      <c r="M239" s="9"/>
      <c r="N239" s="10"/>
      <c r="O239" s="11"/>
      <c r="P239" s="25"/>
      <c r="Q239" s="25"/>
      <c r="R239" s="25"/>
      <c r="S239" s="50"/>
      <c r="T239" s="50"/>
      <c r="U239" s="25"/>
      <c r="V239" s="25"/>
      <c r="W239" s="25"/>
      <c r="X239" s="66"/>
      <c r="Y239" s="11"/>
      <c r="Z239" s="5"/>
      <c r="AA239" s="67"/>
    </row>
    <row r="240" spans="1:27">
      <c r="A240" s="38"/>
      <c r="B240" s="36"/>
      <c r="C240" s="38"/>
      <c r="D240" s="181"/>
      <c r="E240" s="38"/>
      <c r="F240" s="187"/>
      <c r="G240" s="36"/>
      <c r="H240" s="36"/>
      <c r="I240" s="37"/>
      <c r="J240" s="37"/>
      <c r="K240" s="37"/>
      <c r="L240" s="37"/>
      <c r="M240" s="37"/>
      <c r="N240" s="35"/>
      <c r="O240" s="36"/>
      <c r="P240" s="38"/>
      <c r="Q240" s="38"/>
      <c r="R240" s="38"/>
      <c r="S240" s="199"/>
      <c r="T240" s="199"/>
      <c r="U240" s="38"/>
      <c r="V240" s="38"/>
      <c r="W240" s="38"/>
      <c r="X240" s="69"/>
      <c r="Y240" s="36"/>
      <c r="Z240" s="34"/>
      <c r="AA240" s="70"/>
    </row>
    <row r="241" spans="1:27" ht="25.5">
      <c r="A241" s="170" t="s">
        <v>108</v>
      </c>
      <c r="B241" s="41" t="s">
        <v>109</v>
      </c>
      <c r="C241" s="25"/>
      <c r="D241" s="182"/>
      <c r="E241" s="25"/>
      <c r="F241" s="180"/>
      <c r="G241" s="11"/>
      <c r="H241" s="11"/>
      <c r="I241" s="9"/>
      <c r="J241" s="9"/>
      <c r="K241" s="9"/>
      <c r="L241" s="9"/>
      <c r="M241" s="9"/>
      <c r="N241" s="5"/>
      <c r="O241" s="11"/>
      <c r="P241" s="25"/>
      <c r="R241" s="25"/>
      <c r="S241" s="50"/>
      <c r="T241" s="90"/>
      <c r="U241" s="25"/>
      <c r="V241" s="25"/>
      <c r="W241" s="25"/>
      <c r="X241" s="80" t="s">
        <v>346</v>
      </c>
      <c r="Y241" s="11"/>
      <c r="Z241" s="5" t="s">
        <v>383</v>
      </c>
      <c r="AA241" s="67"/>
    </row>
    <row r="242" spans="1:27" ht="25.5">
      <c r="A242" s="25" t="s">
        <v>108</v>
      </c>
      <c r="B242" s="11" t="s">
        <v>109</v>
      </c>
      <c r="C242" s="176">
        <v>2000</v>
      </c>
      <c r="D242" s="189" t="s">
        <v>373</v>
      </c>
      <c r="E242" s="177"/>
      <c r="F242" s="180"/>
      <c r="G242" s="11"/>
      <c r="H242" s="11"/>
      <c r="I242" s="9"/>
      <c r="J242" s="9"/>
      <c r="K242" s="9"/>
      <c r="L242" s="9"/>
      <c r="M242" s="9"/>
      <c r="N242" s="5"/>
      <c r="O242" s="11"/>
      <c r="P242" s="25"/>
      <c r="Q242" s="25"/>
      <c r="R242" s="25"/>
      <c r="S242" s="50"/>
      <c r="T242" s="50"/>
      <c r="U242" s="25"/>
      <c r="V242" s="25"/>
      <c r="W242" s="25"/>
      <c r="X242" s="80"/>
      <c r="Y242" s="11"/>
      <c r="Z242" s="5"/>
      <c r="AA242" s="67"/>
    </row>
    <row r="243" spans="1:27" ht="25.5">
      <c r="A243" s="25" t="s">
        <v>108</v>
      </c>
      <c r="B243" s="11" t="s">
        <v>109</v>
      </c>
      <c r="C243" s="43">
        <v>2000</v>
      </c>
      <c r="D243" s="190" t="s">
        <v>373</v>
      </c>
      <c r="E243" s="25">
        <v>2003</v>
      </c>
      <c r="F243" s="180" t="s">
        <v>374</v>
      </c>
      <c r="G243" s="11"/>
      <c r="H243" s="9">
        <v>1081000</v>
      </c>
      <c r="I243" s="9">
        <v>1081000</v>
      </c>
      <c r="J243" s="9">
        <v>406000</v>
      </c>
      <c r="K243" s="9">
        <v>675000</v>
      </c>
      <c r="L243" s="9"/>
      <c r="M243" s="9"/>
      <c r="N243" s="5"/>
      <c r="O243" s="11" t="s">
        <v>375</v>
      </c>
      <c r="P243" s="25"/>
      <c r="Q243" s="209" t="s">
        <v>402</v>
      </c>
      <c r="R243" s="25" t="s">
        <v>308</v>
      </c>
      <c r="S243" s="50" t="s">
        <v>323</v>
      </c>
      <c r="T243" s="50" t="s">
        <v>359</v>
      </c>
      <c r="U243" s="25" t="s">
        <v>376</v>
      </c>
      <c r="V243" s="25">
        <v>3</v>
      </c>
      <c r="W243" s="25">
        <v>2</v>
      </c>
      <c r="X243" s="80"/>
      <c r="Y243" s="11"/>
      <c r="Z243" s="5"/>
      <c r="AA243" s="84" t="s">
        <v>504</v>
      </c>
    </row>
    <row r="244" spans="1:27">
      <c r="A244" s="25"/>
      <c r="B244" s="11"/>
      <c r="C244" s="43"/>
      <c r="D244" s="190"/>
      <c r="E244" s="25"/>
      <c r="F244" s="180"/>
      <c r="G244" s="11"/>
      <c r="H244" s="11"/>
      <c r="I244" s="9"/>
      <c r="J244" s="9"/>
      <c r="K244" s="9"/>
      <c r="L244" s="9"/>
      <c r="M244" s="9"/>
      <c r="N244" s="5"/>
      <c r="O244" s="11"/>
      <c r="P244" s="25"/>
      <c r="Q244" s="209"/>
      <c r="R244" s="25"/>
      <c r="S244" s="50"/>
      <c r="T244" s="50"/>
      <c r="U244" s="25"/>
      <c r="V244" s="25"/>
      <c r="W244" s="25"/>
      <c r="X244" s="80"/>
      <c r="Y244" s="11"/>
      <c r="Z244" s="5"/>
      <c r="AA244" s="84"/>
    </row>
    <row r="245" spans="1:27">
      <c r="A245" s="8"/>
      <c r="B245" s="53"/>
      <c r="C245" s="38"/>
      <c r="D245" s="181"/>
      <c r="E245" s="38"/>
      <c r="F245" s="187"/>
      <c r="G245" s="36"/>
      <c r="H245" s="36"/>
      <c r="I245" s="37"/>
      <c r="J245" s="37"/>
      <c r="K245" s="37"/>
      <c r="L245" s="37"/>
      <c r="M245" s="37"/>
      <c r="N245" s="34"/>
      <c r="O245" s="36"/>
      <c r="P245" s="38"/>
      <c r="Q245" s="211"/>
      <c r="R245" s="38"/>
      <c r="S245" s="199"/>
      <c r="T245" s="199"/>
      <c r="U245" s="38"/>
      <c r="V245" s="38"/>
      <c r="W245" s="38"/>
      <c r="X245" s="85"/>
      <c r="Y245" s="36"/>
      <c r="Z245" s="34"/>
      <c r="AA245" s="86"/>
    </row>
    <row r="246" spans="1:27" ht="25.5">
      <c r="A246" s="170" t="s">
        <v>828</v>
      </c>
      <c r="B246" s="41" t="s">
        <v>829</v>
      </c>
      <c r="C246" s="25"/>
      <c r="D246" s="180"/>
      <c r="E246" s="25"/>
      <c r="F246" s="180"/>
      <c r="G246" s="11"/>
      <c r="H246" s="11"/>
      <c r="I246" s="9"/>
      <c r="J246" s="9"/>
      <c r="K246" s="9"/>
      <c r="L246" s="9"/>
      <c r="M246" s="9"/>
      <c r="N246" s="11"/>
      <c r="O246" s="11"/>
      <c r="P246" s="25"/>
      <c r="Q246" s="25"/>
      <c r="R246" s="25"/>
      <c r="S246" s="50"/>
      <c r="T246" s="50"/>
      <c r="U246" s="25"/>
      <c r="V246" s="25"/>
      <c r="W246" s="25"/>
      <c r="X246" s="66"/>
      <c r="Y246" s="11"/>
      <c r="Z246" s="5"/>
      <c r="AA246" s="67"/>
    </row>
    <row r="247" spans="1:27" ht="25.5">
      <c r="A247" s="25" t="s">
        <v>828</v>
      </c>
      <c r="B247" s="11" t="s">
        <v>829</v>
      </c>
      <c r="C247" s="174">
        <v>1000</v>
      </c>
      <c r="D247" s="185" t="s">
        <v>829</v>
      </c>
      <c r="E247" s="25"/>
      <c r="F247" s="180"/>
      <c r="G247" s="11"/>
      <c r="H247" s="11"/>
      <c r="I247" s="9"/>
      <c r="J247" s="9"/>
      <c r="K247" s="9"/>
      <c r="L247" s="9"/>
      <c r="M247" s="9"/>
      <c r="N247" s="11"/>
      <c r="O247" s="11"/>
      <c r="P247" s="25"/>
      <c r="Q247" s="25"/>
      <c r="R247" s="25"/>
      <c r="S247" s="50"/>
      <c r="T247" s="50"/>
      <c r="U247" s="25"/>
      <c r="V247" s="25"/>
      <c r="W247" s="25"/>
      <c r="X247" s="66"/>
      <c r="Y247" s="11"/>
      <c r="Z247" s="5"/>
      <c r="AA247" s="67"/>
    </row>
    <row r="248" spans="1:27" ht="25.5">
      <c r="A248" s="25" t="s">
        <v>828</v>
      </c>
      <c r="B248" s="11" t="s">
        <v>829</v>
      </c>
      <c r="C248" s="25">
        <v>1000</v>
      </c>
      <c r="D248" s="180" t="s">
        <v>829</v>
      </c>
      <c r="E248" s="25">
        <v>1001</v>
      </c>
      <c r="F248" s="180" t="s">
        <v>829</v>
      </c>
      <c r="G248" s="11"/>
      <c r="H248" s="119">
        <v>17106500</v>
      </c>
      <c r="I248" s="9">
        <v>34213000</v>
      </c>
      <c r="J248" s="9">
        <v>34213000</v>
      </c>
      <c r="K248" s="9"/>
      <c r="L248" s="9"/>
      <c r="M248" s="9"/>
      <c r="N248" s="11"/>
      <c r="O248" s="11"/>
      <c r="P248" s="25"/>
      <c r="Q248" s="209">
        <v>0.5</v>
      </c>
      <c r="R248" s="25"/>
      <c r="S248" s="50"/>
      <c r="T248" s="50"/>
      <c r="U248" s="25"/>
      <c r="V248" s="25"/>
      <c r="W248" s="25"/>
      <c r="X248" s="66"/>
      <c r="Y248" s="11"/>
      <c r="Z248" s="5"/>
      <c r="AA248" s="67"/>
    </row>
    <row r="249" spans="1:27">
      <c r="A249" s="25"/>
      <c r="B249" s="11"/>
      <c r="C249" s="25"/>
      <c r="D249" s="180"/>
      <c r="E249" s="25"/>
      <c r="F249" s="180"/>
      <c r="G249" s="11"/>
      <c r="H249" s="11"/>
      <c r="I249" s="9"/>
      <c r="J249" s="9"/>
      <c r="K249" s="9"/>
      <c r="L249" s="9"/>
      <c r="M249" s="9"/>
      <c r="N249" s="11"/>
      <c r="O249" s="11"/>
      <c r="P249" s="25"/>
      <c r="Q249" s="25"/>
      <c r="R249" s="25"/>
      <c r="S249" s="50"/>
      <c r="T249" s="50"/>
      <c r="U249" s="25"/>
      <c r="V249" s="25"/>
      <c r="W249" s="25"/>
      <c r="X249" s="66"/>
      <c r="Y249" s="11"/>
      <c r="Z249" s="5"/>
      <c r="AA249" s="67"/>
    </row>
    <row r="250" spans="1:27">
      <c r="A250" s="38"/>
      <c r="B250" s="36"/>
      <c r="C250" s="38"/>
      <c r="D250" s="187"/>
      <c r="E250" s="38"/>
      <c r="F250" s="187"/>
      <c r="G250" s="36"/>
      <c r="H250" s="36"/>
      <c r="I250" s="37"/>
      <c r="J250" s="37"/>
      <c r="K250" s="37"/>
      <c r="L250" s="37"/>
      <c r="M250" s="37"/>
      <c r="N250" s="34"/>
      <c r="O250" s="36"/>
      <c r="P250" s="38"/>
      <c r="Q250" s="38"/>
      <c r="R250" s="38"/>
      <c r="S250" s="199"/>
      <c r="T250" s="199"/>
      <c r="U250" s="38"/>
      <c r="V250" s="38"/>
      <c r="W250" s="38"/>
      <c r="X250" s="69"/>
      <c r="Y250" s="36"/>
      <c r="Z250" s="34"/>
      <c r="AA250" s="70"/>
    </row>
    <row r="251" spans="1:27" ht="25.5">
      <c r="A251" s="170" t="s">
        <v>110</v>
      </c>
      <c r="B251" s="41" t="s">
        <v>5</v>
      </c>
      <c r="C251" s="25"/>
      <c r="D251" s="180"/>
      <c r="E251" s="25"/>
      <c r="F251" s="180"/>
      <c r="G251" s="11"/>
      <c r="H251" s="11"/>
      <c r="I251" s="9"/>
      <c r="J251" s="9"/>
      <c r="K251" s="9"/>
      <c r="L251" s="9"/>
      <c r="M251" s="9"/>
      <c r="N251" s="5"/>
      <c r="O251" s="11"/>
      <c r="P251" s="25"/>
      <c r="Q251" s="25"/>
      <c r="R251" s="25"/>
      <c r="S251" s="50"/>
      <c r="T251" s="50"/>
      <c r="U251" s="25"/>
      <c r="V251" s="25"/>
      <c r="W251" s="25"/>
      <c r="X251" s="80" t="s">
        <v>347</v>
      </c>
      <c r="Y251" s="11"/>
      <c r="Z251" s="5" t="s">
        <v>383</v>
      </c>
      <c r="AA251" s="67"/>
    </row>
    <row r="252" spans="1:27" ht="25.5">
      <c r="A252" s="25" t="s">
        <v>110</v>
      </c>
      <c r="B252" s="11" t="s">
        <v>5</v>
      </c>
      <c r="C252" s="174">
        <v>2000</v>
      </c>
      <c r="D252" s="185" t="s">
        <v>6</v>
      </c>
      <c r="E252" s="25"/>
      <c r="F252" s="180"/>
      <c r="G252" s="11"/>
      <c r="H252" s="11"/>
      <c r="I252" s="9"/>
      <c r="J252" s="9"/>
      <c r="K252" s="9"/>
      <c r="L252" s="9"/>
      <c r="M252" s="9"/>
      <c r="N252" s="5"/>
      <c r="O252" s="11"/>
      <c r="P252" s="25"/>
      <c r="Q252" s="25"/>
      <c r="R252" s="25"/>
      <c r="S252" s="50"/>
      <c r="T252" s="50"/>
      <c r="U252" s="25"/>
      <c r="V252" s="25"/>
      <c r="W252" s="25"/>
      <c r="X252" s="66"/>
      <c r="Y252" s="11"/>
      <c r="Z252" s="5"/>
      <c r="AA252" s="67"/>
    </row>
    <row r="253" spans="1:27" ht="25.5">
      <c r="A253" s="25" t="s">
        <v>110</v>
      </c>
      <c r="B253" s="11" t="s">
        <v>5</v>
      </c>
      <c r="C253" s="25">
        <v>2000</v>
      </c>
      <c r="D253" s="180" t="s">
        <v>6</v>
      </c>
      <c r="E253" s="25">
        <v>2012</v>
      </c>
      <c r="F253" s="180" t="s">
        <v>111</v>
      </c>
      <c r="G253" s="11"/>
      <c r="H253" s="9">
        <v>1156000</v>
      </c>
      <c r="I253" s="9">
        <v>1156000</v>
      </c>
      <c r="J253" s="9">
        <v>1156000</v>
      </c>
      <c r="K253" s="9"/>
      <c r="L253" s="9"/>
      <c r="M253" s="9"/>
      <c r="N253" s="5"/>
      <c r="O253" s="87" t="s">
        <v>155</v>
      </c>
      <c r="P253" s="25"/>
      <c r="Q253" s="209">
        <v>1</v>
      </c>
      <c r="R253" s="25"/>
      <c r="S253" s="50"/>
      <c r="T253" s="50"/>
      <c r="U253" s="25"/>
      <c r="V253" s="25">
        <v>3</v>
      </c>
      <c r="W253" s="25" t="s">
        <v>665</v>
      </c>
      <c r="X253" s="66"/>
      <c r="Y253" s="11"/>
      <c r="Z253" s="5"/>
      <c r="AA253" s="67"/>
    </row>
    <row r="254" spans="1:27" ht="25.5">
      <c r="A254" s="25" t="s">
        <v>110</v>
      </c>
      <c r="B254" s="11" t="s">
        <v>5</v>
      </c>
      <c r="C254" s="25">
        <v>2000</v>
      </c>
      <c r="D254" s="180" t="s">
        <v>6</v>
      </c>
      <c r="E254" s="25">
        <v>2020</v>
      </c>
      <c r="F254" s="180" t="s">
        <v>112</v>
      </c>
      <c r="G254" s="11"/>
      <c r="H254" s="9">
        <v>17010000</v>
      </c>
      <c r="I254" s="9">
        <v>17010000</v>
      </c>
      <c r="J254" s="9">
        <v>800000</v>
      </c>
      <c r="K254" s="9">
        <v>16210000</v>
      </c>
      <c r="L254" s="9"/>
      <c r="M254" s="9"/>
      <c r="N254" s="5"/>
      <c r="O254" s="87" t="s">
        <v>156</v>
      </c>
      <c r="P254" s="25"/>
      <c r="Q254" s="209">
        <v>1</v>
      </c>
      <c r="R254" s="25"/>
      <c r="S254" s="50"/>
      <c r="T254" s="50"/>
      <c r="U254" s="25"/>
      <c r="V254" s="25">
        <v>3</v>
      </c>
      <c r="W254" s="25" t="s">
        <v>665</v>
      </c>
      <c r="X254" s="66"/>
      <c r="Y254" s="11"/>
      <c r="Z254" s="5"/>
      <c r="AA254" s="67"/>
    </row>
    <row r="255" spans="1:27" ht="39" customHeight="1">
      <c r="A255" s="25" t="s">
        <v>110</v>
      </c>
      <c r="B255" s="11" t="s">
        <v>5</v>
      </c>
      <c r="C255" s="25">
        <v>2000</v>
      </c>
      <c r="D255" s="180" t="s">
        <v>6</v>
      </c>
      <c r="E255" s="25">
        <v>2021</v>
      </c>
      <c r="F255" s="180" t="s">
        <v>113</v>
      </c>
      <c r="G255" s="11"/>
      <c r="H255" s="9">
        <v>74838000</v>
      </c>
      <c r="I255" s="9">
        <v>74838000</v>
      </c>
      <c r="J255" s="9">
        <v>34665000</v>
      </c>
      <c r="K255" s="9">
        <v>30173000</v>
      </c>
      <c r="L255" s="9"/>
      <c r="M255" s="9">
        <v>10000</v>
      </c>
      <c r="N255" s="11"/>
      <c r="O255" s="87" t="s">
        <v>157</v>
      </c>
      <c r="P255" s="88"/>
      <c r="Q255" s="209">
        <v>1</v>
      </c>
      <c r="R255" s="88"/>
      <c r="S255" s="50"/>
      <c r="T255" s="50"/>
      <c r="U255" s="25"/>
      <c r="V255" s="25">
        <v>3</v>
      </c>
      <c r="W255" s="25" t="s">
        <v>665</v>
      </c>
      <c r="X255" s="66"/>
      <c r="Y255" s="11"/>
      <c r="Z255" s="5"/>
      <c r="AA255" s="67"/>
    </row>
    <row r="256" spans="1:27" ht="25.5">
      <c r="A256" s="25" t="s">
        <v>110</v>
      </c>
      <c r="B256" s="11" t="s">
        <v>5</v>
      </c>
      <c r="C256" s="25">
        <v>2000</v>
      </c>
      <c r="D256" s="180" t="s">
        <v>6</v>
      </c>
      <c r="E256" s="25">
        <v>2022</v>
      </c>
      <c r="F256" s="180" t="s">
        <v>114</v>
      </c>
      <c r="G256" s="11"/>
      <c r="H256" s="9">
        <v>33209000</v>
      </c>
      <c r="I256" s="9">
        <v>33209000</v>
      </c>
      <c r="J256" s="9">
        <v>26888000</v>
      </c>
      <c r="K256" s="9">
        <v>6321000</v>
      </c>
      <c r="L256" s="9"/>
      <c r="M256" s="9"/>
      <c r="N256" s="11"/>
      <c r="O256" s="87" t="s">
        <v>158</v>
      </c>
      <c r="P256" s="88"/>
      <c r="Q256" s="209">
        <v>1</v>
      </c>
      <c r="R256" s="88"/>
      <c r="S256" s="50"/>
      <c r="T256" s="50"/>
      <c r="U256" s="25"/>
      <c r="V256" s="25">
        <v>2</v>
      </c>
      <c r="W256" s="25">
        <v>3</v>
      </c>
      <c r="X256" s="66"/>
      <c r="Y256" s="11"/>
      <c r="Z256" s="5"/>
      <c r="AA256" s="67"/>
    </row>
    <row r="257" spans="1:27" ht="38.25">
      <c r="A257" s="25" t="s">
        <v>110</v>
      </c>
      <c r="B257" s="11" t="s">
        <v>5</v>
      </c>
      <c r="C257" s="25">
        <v>2000</v>
      </c>
      <c r="D257" s="180" t="s">
        <v>6</v>
      </c>
      <c r="E257" s="25">
        <v>2030</v>
      </c>
      <c r="F257" s="180" t="s">
        <v>115</v>
      </c>
      <c r="G257" s="11"/>
      <c r="H257" s="9">
        <v>12180000</v>
      </c>
      <c r="I257" s="9">
        <v>12180000</v>
      </c>
      <c r="J257" s="9">
        <v>5608000</v>
      </c>
      <c r="K257" s="9">
        <v>6572000</v>
      </c>
      <c r="L257" s="9"/>
      <c r="M257" s="9"/>
      <c r="N257" s="11"/>
      <c r="O257" s="87" t="s">
        <v>159</v>
      </c>
      <c r="P257" s="88"/>
      <c r="Q257" s="209">
        <v>1</v>
      </c>
      <c r="R257" s="88"/>
      <c r="S257" s="50"/>
      <c r="T257" s="50"/>
      <c r="U257" s="25"/>
      <c r="V257" s="25">
        <v>3</v>
      </c>
      <c r="W257" s="25" t="s">
        <v>665</v>
      </c>
      <c r="X257" s="66"/>
      <c r="Y257" s="11"/>
      <c r="Z257" s="5"/>
      <c r="AA257" s="67"/>
    </row>
    <row r="258" spans="1:27" ht="25.5">
      <c r="A258" s="25" t="s">
        <v>110</v>
      </c>
      <c r="B258" s="11" t="s">
        <v>5</v>
      </c>
      <c r="C258" s="25">
        <v>2000</v>
      </c>
      <c r="D258" s="180" t="s">
        <v>6</v>
      </c>
      <c r="E258" s="25">
        <v>2040</v>
      </c>
      <c r="F258" s="180" t="s">
        <v>116</v>
      </c>
      <c r="G258" s="11"/>
      <c r="H258" s="9">
        <v>52148000</v>
      </c>
      <c r="I258" s="9">
        <v>52148000</v>
      </c>
      <c r="J258" s="9">
        <v>33119000</v>
      </c>
      <c r="K258" s="9">
        <v>17681000</v>
      </c>
      <c r="L258" s="9"/>
      <c r="M258" s="9">
        <v>1348000</v>
      </c>
      <c r="N258" s="11"/>
      <c r="P258" s="88"/>
      <c r="Q258" s="209">
        <v>1</v>
      </c>
      <c r="R258" s="88"/>
      <c r="S258" s="50"/>
      <c r="T258" s="50"/>
      <c r="U258" s="25"/>
      <c r="V258" s="25">
        <v>3</v>
      </c>
      <c r="W258" s="25" t="s">
        <v>665</v>
      </c>
      <c r="X258" s="66"/>
      <c r="Y258" s="11"/>
      <c r="Z258" s="5"/>
      <c r="AA258" s="67"/>
    </row>
    <row r="259" spans="1:27" ht="25.5">
      <c r="A259" s="25" t="s">
        <v>110</v>
      </c>
      <c r="B259" s="11" t="s">
        <v>5</v>
      </c>
      <c r="C259" s="25">
        <v>2000</v>
      </c>
      <c r="D259" s="180" t="s">
        <v>6</v>
      </c>
      <c r="E259" s="25">
        <v>2065</v>
      </c>
      <c r="F259" s="180" t="s">
        <v>117</v>
      </c>
      <c r="G259" s="11"/>
      <c r="H259" s="9">
        <v>37388000</v>
      </c>
      <c r="I259" s="9">
        <v>37388000</v>
      </c>
      <c r="J259" s="9"/>
      <c r="K259" s="9">
        <v>37833000</v>
      </c>
      <c r="L259" s="9"/>
      <c r="M259" s="9"/>
      <c r="N259" s="11" t="s">
        <v>8</v>
      </c>
      <c r="O259" s="11" t="s">
        <v>9</v>
      </c>
      <c r="P259" s="25"/>
      <c r="Q259" s="209">
        <v>1</v>
      </c>
      <c r="R259" s="25"/>
      <c r="S259" s="50"/>
      <c r="T259" s="50"/>
      <c r="U259" s="25"/>
      <c r="V259" s="25">
        <v>2</v>
      </c>
      <c r="W259" s="25">
        <v>1</v>
      </c>
      <c r="X259" s="89" t="s">
        <v>10</v>
      </c>
      <c r="Y259" s="11"/>
      <c r="Z259" s="5"/>
      <c r="AA259" s="67"/>
    </row>
    <row r="260" spans="1:27" ht="25.5">
      <c r="A260" s="25" t="s">
        <v>110</v>
      </c>
      <c r="B260" s="11" t="s">
        <v>5</v>
      </c>
      <c r="C260" s="174">
        <v>5000</v>
      </c>
      <c r="D260" s="185" t="s">
        <v>11</v>
      </c>
      <c r="E260" s="25"/>
      <c r="F260" s="180"/>
      <c r="G260" s="11"/>
      <c r="H260" s="11"/>
      <c r="I260" s="9"/>
      <c r="J260" s="9"/>
      <c r="K260" s="9"/>
      <c r="L260" s="9"/>
      <c r="M260" s="9"/>
      <c r="N260" s="11"/>
      <c r="O260" s="11"/>
      <c r="P260" s="25"/>
      <c r="Q260" s="25"/>
      <c r="R260" s="25"/>
      <c r="S260" s="50"/>
      <c r="T260" s="50"/>
      <c r="U260" s="25"/>
      <c r="V260" s="25"/>
      <c r="W260" s="25"/>
      <c r="X260" s="66"/>
      <c r="Y260" s="11"/>
      <c r="Z260" s="5"/>
      <c r="AA260" s="67"/>
    </row>
    <row r="261" spans="1:27" ht="25.5">
      <c r="A261" s="25" t="s">
        <v>110</v>
      </c>
      <c r="B261" s="11" t="s">
        <v>5</v>
      </c>
      <c r="C261" s="25">
        <v>5000</v>
      </c>
      <c r="D261" s="180" t="s">
        <v>11</v>
      </c>
      <c r="E261" s="25">
        <v>5020</v>
      </c>
      <c r="F261" s="180" t="s">
        <v>118</v>
      </c>
      <c r="G261" s="11"/>
      <c r="H261" s="60">
        <v>910500</v>
      </c>
      <c r="I261" s="9">
        <v>1214000</v>
      </c>
      <c r="J261" s="9">
        <v>500000</v>
      </c>
      <c r="K261" s="9">
        <v>714000</v>
      </c>
      <c r="L261" s="9"/>
      <c r="M261" s="9"/>
      <c r="N261" s="11"/>
      <c r="O261" s="87" t="s">
        <v>161</v>
      </c>
      <c r="P261" s="25"/>
      <c r="Q261" s="209">
        <v>0.75</v>
      </c>
      <c r="R261" s="25"/>
      <c r="S261" s="50"/>
      <c r="T261" s="50"/>
      <c r="U261" s="25"/>
      <c r="V261" s="25">
        <v>3</v>
      </c>
      <c r="W261" s="25" t="s">
        <v>665</v>
      </c>
      <c r="X261" s="66"/>
      <c r="Y261" s="11"/>
      <c r="Z261" s="5"/>
      <c r="AA261" s="67"/>
    </row>
    <row r="262" spans="1:27" ht="25.5">
      <c r="A262" s="25" t="s">
        <v>110</v>
      </c>
      <c r="B262" s="11" t="s">
        <v>5</v>
      </c>
      <c r="C262" s="25">
        <v>5000</v>
      </c>
      <c r="D262" s="180" t="s">
        <v>11</v>
      </c>
      <c r="E262" s="25">
        <v>5034</v>
      </c>
      <c r="F262" s="180" t="s">
        <v>650</v>
      </c>
      <c r="G262" s="11"/>
      <c r="H262" s="9">
        <v>9051000</v>
      </c>
      <c r="I262" s="9">
        <v>9051000</v>
      </c>
      <c r="J262" s="9">
        <v>6775000</v>
      </c>
      <c r="K262" s="9">
        <v>2276000</v>
      </c>
      <c r="L262" s="9"/>
      <c r="M262" s="9"/>
      <c r="N262" s="11"/>
      <c r="O262" s="87" t="s">
        <v>162</v>
      </c>
      <c r="P262" s="88"/>
      <c r="Q262" s="209">
        <v>1</v>
      </c>
      <c r="R262" s="88"/>
      <c r="S262" s="50"/>
      <c r="T262" s="50"/>
      <c r="U262" s="25"/>
      <c r="V262" s="25">
        <v>3</v>
      </c>
      <c r="W262" s="25">
        <v>5</v>
      </c>
      <c r="X262" s="66"/>
      <c r="Y262" s="11"/>
      <c r="Z262" s="5"/>
      <c r="AA262" s="67"/>
    </row>
    <row r="263" spans="1:27" ht="38.25">
      <c r="A263" s="25" t="s">
        <v>110</v>
      </c>
      <c r="B263" s="11" t="s">
        <v>5</v>
      </c>
      <c r="C263" s="25">
        <v>5000</v>
      </c>
      <c r="D263" s="180" t="s">
        <v>11</v>
      </c>
      <c r="E263" s="25">
        <v>5037</v>
      </c>
      <c r="F263" s="180" t="s">
        <v>651</v>
      </c>
      <c r="G263" s="11"/>
      <c r="H263" s="9">
        <v>44852000</v>
      </c>
      <c r="I263" s="9">
        <v>44852000</v>
      </c>
      <c r="J263" s="9">
        <v>38168000</v>
      </c>
      <c r="K263" s="9">
        <v>6684000</v>
      </c>
      <c r="L263" s="9"/>
      <c r="M263" s="9"/>
      <c r="N263" s="11"/>
      <c r="O263" s="87" t="s">
        <v>160</v>
      </c>
      <c r="P263" s="88"/>
      <c r="Q263" s="209">
        <v>1</v>
      </c>
      <c r="R263" s="88"/>
      <c r="S263" s="50"/>
      <c r="T263" s="50"/>
      <c r="U263" s="25"/>
      <c r="V263" s="25">
        <v>3</v>
      </c>
      <c r="W263" s="25">
        <v>5</v>
      </c>
      <c r="X263" s="66"/>
      <c r="Y263" s="11"/>
      <c r="Z263" s="5"/>
      <c r="AA263" s="67"/>
    </row>
    <row r="264" spans="1:27" ht="25.5">
      <c r="A264" s="25" t="s">
        <v>110</v>
      </c>
      <c r="B264" s="11" t="s">
        <v>5</v>
      </c>
      <c r="C264" s="25">
        <v>5000</v>
      </c>
      <c r="D264" s="180" t="s">
        <v>11</v>
      </c>
      <c r="E264" s="25">
        <v>5039</v>
      </c>
      <c r="F264" s="180" t="s">
        <v>652</v>
      </c>
      <c r="G264" s="11"/>
      <c r="H264" s="60">
        <v>16755000</v>
      </c>
      <c r="I264" s="9">
        <v>22340000</v>
      </c>
      <c r="J264" s="9">
        <v>22340000</v>
      </c>
      <c r="K264" s="9"/>
      <c r="L264" s="9"/>
      <c r="M264" s="9"/>
      <c r="N264" s="11"/>
      <c r="O264" s="87"/>
      <c r="P264" s="88"/>
      <c r="Q264" s="212">
        <v>0.75</v>
      </c>
      <c r="R264" s="88"/>
      <c r="S264" s="50"/>
      <c r="T264" s="50"/>
      <c r="U264" s="25"/>
      <c r="V264" s="25">
        <v>3</v>
      </c>
      <c r="W264" s="25">
        <v>5</v>
      </c>
      <c r="X264" s="66"/>
      <c r="Y264" s="11"/>
      <c r="Z264" s="5"/>
      <c r="AA264" s="67"/>
    </row>
    <row r="265" spans="1:27" ht="25.5">
      <c r="A265" s="25" t="s">
        <v>110</v>
      </c>
      <c r="B265" s="11" t="s">
        <v>5</v>
      </c>
      <c r="C265" s="25">
        <v>5000</v>
      </c>
      <c r="D265" s="180" t="s">
        <v>11</v>
      </c>
      <c r="E265" s="25">
        <v>5040</v>
      </c>
      <c r="F265" s="180" t="s">
        <v>119</v>
      </c>
      <c r="G265" s="11"/>
      <c r="H265" s="60">
        <v>1023000</v>
      </c>
      <c r="I265" s="9">
        <v>1364000</v>
      </c>
      <c r="J265" s="9"/>
      <c r="K265" s="9">
        <v>1364000</v>
      </c>
      <c r="L265" s="9"/>
      <c r="M265" s="9"/>
      <c r="N265" s="11"/>
      <c r="O265" s="87" t="s">
        <v>400</v>
      </c>
      <c r="P265" s="88"/>
      <c r="Q265" s="212">
        <v>0.75</v>
      </c>
      <c r="R265" s="88"/>
      <c r="S265" s="50"/>
      <c r="T265" s="50"/>
      <c r="U265" s="25"/>
      <c r="V265" s="25">
        <v>3</v>
      </c>
      <c r="W265" s="25">
        <v>5</v>
      </c>
      <c r="X265" s="66"/>
      <c r="Y265" s="11"/>
      <c r="Z265" s="5"/>
      <c r="AA265" s="67"/>
    </row>
    <row r="266" spans="1:27" ht="38.25">
      <c r="A266" s="25" t="s">
        <v>110</v>
      </c>
      <c r="B266" s="11" t="s">
        <v>5</v>
      </c>
      <c r="C266" s="25">
        <v>5000</v>
      </c>
      <c r="D266" s="180" t="s">
        <v>11</v>
      </c>
      <c r="E266" s="25">
        <v>5060</v>
      </c>
      <c r="F266" s="180" t="s">
        <v>120</v>
      </c>
      <c r="G266" s="11"/>
      <c r="H266" s="9">
        <v>3425000</v>
      </c>
      <c r="I266" s="9">
        <v>3425000</v>
      </c>
      <c r="J266" s="9">
        <v>1340000</v>
      </c>
      <c r="K266" s="9">
        <v>2085000</v>
      </c>
      <c r="L266" s="9"/>
      <c r="M266" s="9"/>
      <c r="N266" s="11"/>
      <c r="O266" s="87" t="s">
        <v>163</v>
      </c>
      <c r="P266" s="88"/>
      <c r="Q266" s="209">
        <v>1</v>
      </c>
      <c r="R266" s="88"/>
      <c r="S266" s="50"/>
      <c r="T266" s="50"/>
      <c r="U266" s="25"/>
      <c r="V266" s="25">
        <v>3</v>
      </c>
      <c r="W266" s="25" t="s">
        <v>665</v>
      </c>
      <c r="X266" s="66"/>
      <c r="Y266" s="11"/>
      <c r="Z266" s="5"/>
      <c r="AA266" s="67"/>
    </row>
    <row r="267" spans="1:27" ht="38.25">
      <c r="A267" s="25" t="s">
        <v>110</v>
      </c>
      <c r="B267" s="11" t="s">
        <v>5</v>
      </c>
      <c r="C267" s="25">
        <v>5000</v>
      </c>
      <c r="D267" s="180" t="s">
        <v>11</v>
      </c>
      <c r="E267" s="25">
        <v>5090</v>
      </c>
      <c r="F267" s="180" t="s">
        <v>121</v>
      </c>
      <c r="G267" s="11"/>
      <c r="H267" s="60">
        <v>8694750</v>
      </c>
      <c r="I267" s="9">
        <v>11593000</v>
      </c>
      <c r="J267" s="9"/>
      <c r="K267" s="9">
        <v>11593000</v>
      </c>
      <c r="L267" s="9"/>
      <c r="M267" s="9"/>
      <c r="N267" s="11"/>
      <c r="O267" s="87" t="s">
        <v>164</v>
      </c>
      <c r="P267" s="88"/>
      <c r="Q267" s="212">
        <v>0.75</v>
      </c>
      <c r="R267" s="88"/>
      <c r="S267" s="50"/>
      <c r="T267" s="50"/>
      <c r="U267" s="25"/>
      <c r="V267" s="25">
        <v>3</v>
      </c>
      <c r="W267" s="25" t="s">
        <v>665</v>
      </c>
      <c r="X267" s="66"/>
      <c r="Y267" s="11"/>
      <c r="Z267" s="5"/>
      <c r="AA267" s="67"/>
    </row>
    <row r="268" spans="1:27" ht="25.5">
      <c r="A268" s="25" t="s">
        <v>110</v>
      </c>
      <c r="B268" s="11" t="s">
        <v>5</v>
      </c>
      <c r="C268" s="25">
        <v>5000</v>
      </c>
      <c r="D268" s="180" t="s">
        <v>11</v>
      </c>
      <c r="E268" s="25">
        <v>5095</v>
      </c>
      <c r="F268" s="180" t="s">
        <v>122</v>
      </c>
      <c r="G268" s="11"/>
      <c r="H268" s="9">
        <v>295000</v>
      </c>
      <c r="I268" s="9">
        <v>295000</v>
      </c>
      <c r="J268" s="9"/>
      <c r="K268" s="9">
        <v>295000</v>
      </c>
      <c r="L268" s="9"/>
      <c r="M268" s="9"/>
      <c r="N268" s="11"/>
      <c r="O268" s="11"/>
      <c r="P268" s="88"/>
      <c r="Q268" s="209">
        <v>1</v>
      </c>
      <c r="R268" s="88"/>
      <c r="S268" s="50"/>
      <c r="T268" s="50"/>
      <c r="U268" s="25"/>
      <c r="V268" s="25">
        <v>3</v>
      </c>
      <c r="W268" s="25" t="s">
        <v>665</v>
      </c>
      <c r="X268" s="66"/>
      <c r="Y268" s="11"/>
      <c r="Z268" s="5"/>
      <c r="AA268" s="67"/>
    </row>
    <row r="269" spans="1:27">
      <c r="A269" s="25"/>
      <c r="B269" s="11"/>
      <c r="C269" s="25"/>
      <c r="D269" s="180"/>
      <c r="E269" s="25"/>
      <c r="F269" s="180"/>
      <c r="G269" s="11"/>
      <c r="H269" s="11"/>
      <c r="I269" s="9"/>
      <c r="J269" s="9"/>
      <c r="K269" s="9"/>
      <c r="L269" s="9"/>
      <c r="M269" s="9"/>
      <c r="N269" s="11"/>
      <c r="O269" s="11"/>
      <c r="P269" s="88"/>
      <c r="Q269" s="88"/>
      <c r="R269" s="88"/>
      <c r="S269" s="50"/>
      <c r="T269" s="50"/>
      <c r="U269" s="25"/>
      <c r="V269" s="25"/>
      <c r="W269" s="25"/>
      <c r="X269" s="66"/>
      <c r="Y269" s="11"/>
      <c r="Z269" s="5"/>
      <c r="AA269" s="67"/>
    </row>
    <row r="270" spans="1:27" ht="12" customHeight="1">
      <c r="A270" s="38"/>
      <c r="B270" s="36"/>
      <c r="C270" s="38"/>
      <c r="D270" s="187"/>
      <c r="E270" s="38"/>
      <c r="F270" s="187"/>
      <c r="G270" s="36"/>
      <c r="H270" s="36"/>
      <c r="I270" s="37"/>
      <c r="J270" s="37"/>
      <c r="K270" s="37"/>
      <c r="L270" s="37"/>
      <c r="M270" s="37"/>
      <c r="N270" s="36"/>
      <c r="O270" s="36"/>
      <c r="P270" s="46"/>
      <c r="Q270" s="46"/>
      <c r="R270" s="46"/>
      <c r="S270" s="199"/>
      <c r="T270" s="199"/>
      <c r="U270" s="38"/>
      <c r="V270" s="38"/>
      <c r="W270" s="38"/>
      <c r="X270" s="69"/>
      <c r="Y270" s="36"/>
      <c r="Z270" s="34"/>
      <c r="AA270" s="70"/>
    </row>
    <row r="271" spans="1:27" ht="25.5">
      <c r="A271" s="170" t="s">
        <v>594</v>
      </c>
      <c r="B271" s="41" t="s">
        <v>595</v>
      </c>
      <c r="C271" s="25"/>
      <c r="D271" s="180"/>
      <c r="E271" s="25"/>
      <c r="F271" s="180"/>
      <c r="G271" s="11"/>
      <c r="H271" s="11"/>
      <c r="I271" s="9"/>
      <c r="J271" s="9"/>
      <c r="K271" s="9"/>
      <c r="L271" s="9"/>
      <c r="M271" s="9"/>
      <c r="N271" s="11"/>
      <c r="O271" s="11"/>
      <c r="P271" s="88"/>
      <c r="Q271" s="88"/>
      <c r="R271" s="88"/>
      <c r="S271" s="50"/>
      <c r="T271" s="50"/>
      <c r="U271" s="25"/>
      <c r="V271" s="25"/>
      <c r="W271" s="25"/>
      <c r="X271" s="66"/>
      <c r="Y271" s="11"/>
      <c r="Z271" s="5"/>
      <c r="AA271" s="67"/>
    </row>
    <row r="272" spans="1:27" ht="25.5">
      <c r="A272" s="25" t="s">
        <v>594</v>
      </c>
      <c r="B272" s="11" t="s">
        <v>595</v>
      </c>
      <c r="C272" s="174">
        <v>6000</v>
      </c>
      <c r="D272" s="185" t="s">
        <v>659</v>
      </c>
      <c r="E272" s="25"/>
      <c r="F272" s="180"/>
      <c r="G272" s="11"/>
      <c r="H272" s="11"/>
      <c r="I272" s="9"/>
      <c r="J272" s="9"/>
      <c r="K272" s="9"/>
      <c r="L272" s="9"/>
      <c r="M272" s="9"/>
      <c r="N272" s="11"/>
      <c r="O272" s="11"/>
      <c r="P272" s="88"/>
      <c r="Q272" s="88"/>
      <c r="R272" s="88"/>
      <c r="S272" s="50"/>
      <c r="T272" s="50"/>
      <c r="U272" s="25"/>
      <c r="V272" s="25"/>
      <c r="W272" s="25"/>
      <c r="X272" s="66"/>
      <c r="Y272" s="11"/>
      <c r="Z272" s="5"/>
      <c r="AA272" s="67"/>
    </row>
    <row r="273" spans="1:27" ht="25.5">
      <c r="A273" s="25" t="s">
        <v>594</v>
      </c>
      <c r="B273" s="11" t="s">
        <v>595</v>
      </c>
      <c r="C273" s="25">
        <v>6000</v>
      </c>
      <c r="D273" s="180" t="s">
        <v>659</v>
      </c>
      <c r="E273" s="25">
        <v>6035</v>
      </c>
      <c r="F273" s="180" t="s">
        <v>660</v>
      </c>
      <c r="G273" s="11"/>
      <c r="H273" s="60">
        <v>9269000</v>
      </c>
      <c r="I273" s="9">
        <v>37076000</v>
      </c>
      <c r="J273" s="9">
        <v>31648000</v>
      </c>
      <c r="K273" s="9">
        <v>1728000</v>
      </c>
      <c r="L273" s="9"/>
      <c r="M273" s="9">
        <v>3700000</v>
      </c>
      <c r="N273" s="11"/>
      <c r="O273" s="11"/>
      <c r="P273" s="88"/>
      <c r="Q273" s="88" t="s">
        <v>610</v>
      </c>
      <c r="R273" s="88" t="s">
        <v>309</v>
      </c>
      <c r="S273" s="50"/>
      <c r="T273" s="50"/>
      <c r="U273" s="25"/>
      <c r="V273" s="25">
        <v>3</v>
      </c>
      <c r="W273" s="25">
        <v>3</v>
      </c>
      <c r="X273" s="66"/>
      <c r="Y273" s="11"/>
      <c r="Z273" s="5"/>
      <c r="AA273" s="67"/>
    </row>
    <row r="274" spans="1:27" ht="25.5">
      <c r="A274" s="25" t="s">
        <v>594</v>
      </c>
      <c r="B274" s="11" t="s">
        <v>595</v>
      </c>
      <c r="C274" s="25">
        <v>6000</v>
      </c>
      <c r="D274" s="180" t="s">
        <v>659</v>
      </c>
      <c r="E274" s="25">
        <v>6080</v>
      </c>
      <c r="F274" s="180" t="s">
        <v>661</v>
      </c>
      <c r="G274" s="11"/>
      <c r="H274" s="60">
        <v>1008750</v>
      </c>
      <c r="I274" s="9">
        <v>4035000</v>
      </c>
      <c r="J274" s="9">
        <v>3484000</v>
      </c>
      <c r="K274" s="9">
        <v>551000</v>
      </c>
      <c r="L274" s="9"/>
      <c r="M274" s="9"/>
      <c r="N274" s="11"/>
      <c r="O274" s="11"/>
      <c r="P274" s="88"/>
      <c r="Q274" s="88" t="s">
        <v>610</v>
      </c>
      <c r="R274" s="88" t="s">
        <v>309</v>
      </c>
      <c r="S274" s="50"/>
      <c r="T274" s="50"/>
      <c r="U274" s="25"/>
      <c r="V274" s="25">
        <v>3</v>
      </c>
      <c r="W274" s="25">
        <v>3</v>
      </c>
      <c r="X274" s="66"/>
      <c r="Y274" s="11"/>
      <c r="Z274" s="5" t="s">
        <v>383</v>
      </c>
      <c r="AA274" s="67"/>
    </row>
    <row r="275" spans="1:27" ht="25.5">
      <c r="A275" s="25" t="s">
        <v>594</v>
      </c>
      <c r="B275" s="11" t="s">
        <v>595</v>
      </c>
      <c r="C275" s="174">
        <v>7000</v>
      </c>
      <c r="D275" s="185" t="s">
        <v>662</v>
      </c>
      <c r="E275" s="25"/>
      <c r="F275" s="180"/>
      <c r="G275" s="11"/>
      <c r="H275" s="60"/>
      <c r="I275" s="9"/>
      <c r="J275" s="9"/>
      <c r="K275" s="9"/>
      <c r="L275" s="9"/>
      <c r="M275" s="9"/>
      <c r="N275" s="11"/>
      <c r="O275" s="11"/>
      <c r="P275" s="88"/>
      <c r="Q275" s="88"/>
      <c r="R275" s="88"/>
      <c r="S275" s="50"/>
      <c r="T275" s="50"/>
      <c r="U275" s="25"/>
      <c r="V275" s="25"/>
      <c r="W275" s="25"/>
      <c r="X275" s="66"/>
      <c r="Y275" s="11"/>
      <c r="Z275" s="5"/>
      <c r="AA275" s="67"/>
    </row>
    <row r="276" spans="1:27" ht="25.5">
      <c r="A276" s="25" t="s">
        <v>594</v>
      </c>
      <c r="B276" s="11" t="s">
        <v>595</v>
      </c>
      <c r="C276" s="25">
        <v>7000</v>
      </c>
      <c r="D276" s="180" t="s">
        <v>662</v>
      </c>
      <c r="E276" s="25">
        <v>7025</v>
      </c>
      <c r="F276" s="180" t="s">
        <v>663</v>
      </c>
      <c r="G276" s="11"/>
      <c r="H276" s="60">
        <v>3568250</v>
      </c>
      <c r="I276" s="9">
        <v>14273000</v>
      </c>
      <c r="J276" s="9">
        <v>3930000</v>
      </c>
      <c r="K276" s="9">
        <v>9993000</v>
      </c>
      <c r="L276" s="9"/>
      <c r="M276" s="9">
        <v>350000</v>
      </c>
      <c r="N276" s="11"/>
      <c r="O276" s="11"/>
      <c r="P276" s="88"/>
      <c r="Q276" s="88" t="s">
        <v>610</v>
      </c>
      <c r="R276" s="88"/>
      <c r="S276" s="50"/>
      <c r="T276" s="50"/>
      <c r="U276" s="25"/>
      <c r="V276" s="25">
        <v>3</v>
      </c>
      <c r="W276" s="25">
        <v>3</v>
      </c>
      <c r="X276" s="66"/>
      <c r="Y276" s="11"/>
      <c r="Z276" s="5"/>
      <c r="AA276" s="67"/>
    </row>
    <row r="277" spans="1:27">
      <c r="A277" s="25"/>
      <c r="B277" s="11"/>
      <c r="C277" s="25"/>
      <c r="D277" s="180"/>
      <c r="E277" s="25"/>
      <c r="F277" s="180"/>
      <c r="G277" s="11"/>
      <c r="H277" s="11"/>
      <c r="I277" s="9"/>
      <c r="J277" s="9"/>
      <c r="K277" s="9"/>
      <c r="L277" s="9"/>
      <c r="M277" s="9"/>
      <c r="N277" s="11"/>
      <c r="O277" s="11"/>
      <c r="P277" s="88"/>
      <c r="Q277" s="88"/>
      <c r="R277" s="88"/>
      <c r="S277" s="50"/>
      <c r="T277" s="50"/>
      <c r="U277" s="25"/>
      <c r="V277" s="25"/>
      <c r="W277" s="25"/>
      <c r="X277" s="66"/>
      <c r="Y277" s="11"/>
      <c r="Z277" s="5"/>
      <c r="AA277" s="67"/>
    </row>
    <row r="278" spans="1:27">
      <c r="A278" s="38"/>
      <c r="B278" s="36"/>
      <c r="C278" s="38"/>
      <c r="D278" s="181"/>
      <c r="E278" s="38"/>
      <c r="F278" s="187"/>
      <c r="G278" s="36"/>
      <c r="H278" s="36"/>
      <c r="I278" s="37"/>
      <c r="J278" s="37"/>
      <c r="K278" s="37"/>
      <c r="L278" s="37"/>
      <c r="M278" s="37"/>
      <c r="N278" s="36"/>
      <c r="O278" s="36"/>
      <c r="P278" s="38"/>
      <c r="Q278" s="38"/>
      <c r="R278" s="38"/>
      <c r="S278" s="199"/>
      <c r="T278" s="199"/>
      <c r="U278" s="38"/>
      <c r="V278" s="38"/>
      <c r="W278" s="38"/>
      <c r="X278" s="69"/>
      <c r="Y278" s="36"/>
      <c r="Z278" s="34"/>
      <c r="AA278" s="70"/>
    </row>
    <row r="279" spans="1:27" ht="39.75" customHeight="1">
      <c r="A279" s="170" t="s">
        <v>123</v>
      </c>
      <c r="B279" s="41" t="s">
        <v>165</v>
      </c>
      <c r="C279" s="25"/>
      <c r="D279" s="182"/>
      <c r="E279" s="25"/>
      <c r="F279" s="180"/>
      <c r="G279" s="11"/>
      <c r="H279" s="11"/>
      <c r="I279" s="9"/>
      <c r="J279" s="11"/>
      <c r="K279" s="9"/>
      <c r="L279" s="9"/>
      <c r="M279" s="9"/>
      <c r="N279" s="10"/>
      <c r="O279" s="11"/>
      <c r="P279" s="25"/>
      <c r="Q279" s="25"/>
      <c r="R279" s="25"/>
      <c r="S279" s="50"/>
      <c r="T279" s="50"/>
      <c r="U279" s="25"/>
      <c r="V279" s="25"/>
      <c r="W279" s="25"/>
      <c r="X279" s="66"/>
      <c r="Y279" s="11"/>
      <c r="Z279" s="5" t="s">
        <v>383</v>
      </c>
      <c r="AA279" s="67"/>
    </row>
    <row r="280" spans="1:27" ht="25.5">
      <c r="A280" s="25" t="s">
        <v>123</v>
      </c>
      <c r="B280" s="11" t="s">
        <v>165</v>
      </c>
      <c r="C280" s="25">
        <v>1000</v>
      </c>
      <c r="D280" s="180" t="s">
        <v>124</v>
      </c>
      <c r="E280" s="25"/>
      <c r="F280" s="180"/>
      <c r="G280" s="11"/>
      <c r="H280" s="11"/>
      <c r="I280" s="9"/>
      <c r="J280" s="11"/>
      <c r="K280" s="9"/>
      <c r="L280" s="9"/>
      <c r="M280" s="9"/>
      <c r="N280" s="10"/>
      <c r="O280" s="11"/>
      <c r="P280" s="25"/>
      <c r="Q280" s="25"/>
      <c r="R280" s="25"/>
      <c r="S280" s="50"/>
      <c r="T280" s="50"/>
      <c r="U280" s="25"/>
      <c r="V280" s="25"/>
      <c r="W280" s="25"/>
      <c r="X280" s="66"/>
      <c r="Y280" s="11"/>
      <c r="Z280" s="5"/>
      <c r="AA280" s="67"/>
    </row>
    <row r="281" spans="1:27" ht="25.5">
      <c r="A281" s="25" t="s">
        <v>123</v>
      </c>
      <c r="B281" s="11" t="s">
        <v>165</v>
      </c>
      <c r="C281" s="25"/>
      <c r="D281" s="180"/>
      <c r="E281" s="25">
        <v>1100</v>
      </c>
      <c r="F281" s="180" t="s">
        <v>124</v>
      </c>
      <c r="G281" s="11"/>
      <c r="H281" s="9">
        <v>3000000</v>
      </c>
      <c r="I281" s="9">
        <v>3000000</v>
      </c>
      <c r="J281" s="9">
        <v>3000000</v>
      </c>
      <c r="K281" s="9"/>
      <c r="L281" s="9"/>
      <c r="M281" s="9"/>
      <c r="N281" s="11"/>
      <c r="O281" s="11" t="s">
        <v>312</v>
      </c>
      <c r="P281" s="25" t="s">
        <v>308</v>
      </c>
      <c r="Q281" s="209">
        <v>1</v>
      </c>
      <c r="R281" s="25" t="s">
        <v>308</v>
      </c>
      <c r="S281" s="50" t="s">
        <v>324</v>
      </c>
      <c r="T281" s="50" t="s">
        <v>359</v>
      </c>
      <c r="U281" s="25" t="s">
        <v>505</v>
      </c>
      <c r="V281" s="25">
        <v>3</v>
      </c>
      <c r="W281" s="25" t="s">
        <v>665</v>
      </c>
      <c r="X281" s="66"/>
      <c r="Y281" s="11"/>
      <c r="Z281" s="5" t="s">
        <v>383</v>
      </c>
      <c r="AA281" s="67" t="s">
        <v>506</v>
      </c>
    </row>
    <row r="282" spans="1:27">
      <c r="A282" s="25"/>
      <c r="B282" s="11"/>
      <c r="C282" s="25"/>
      <c r="D282" s="180"/>
      <c r="E282" s="25"/>
      <c r="F282" s="180"/>
      <c r="G282" s="11"/>
      <c r="H282" s="11"/>
      <c r="I282" s="9"/>
      <c r="J282" s="9"/>
      <c r="K282" s="9"/>
      <c r="L282" s="9"/>
      <c r="M282" s="9"/>
      <c r="N282" s="11"/>
      <c r="P282" s="25"/>
      <c r="Q282" s="209"/>
      <c r="R282" s="25"/>
      <c r="S282" s="50"/>
      <c r="T282" s="50"/>
      <c r="U282" s="25"/>
      <c r="V282" s="25"/>
      <c r="W282" s="25"/>
      <c r="X282" s="66"/>
      <c r="Y282" s="11"/>
      <c r="Z282" s="5"/>
      <c r="AA282" s="67"/>
    </row>
    <row r="283" spans="1:27">
      <c r="A283" s="38"/>
      <c r="B283" s="36"/>
      <c r="C283" s="38"/>
      <c r="D283" s="187"/>
      <c r="E283" s="38"/>
      <c r="F283" s="187"/>
      <c r="G283" s="36"/>
      <c r="H283" s="36"/>
      <c r="I283" s="37"/>
      <c r="J283" s="37"/>
      <c r="K283" s="37"/>
      <c r="L283" s="37"/>
      <c r="M283" s="37"/>
      <c r="N283" s="36"/>
      <c r="O283" s="91"/>
      <c r="P283" s="38"/>
      <c r="Q283" s="38"/>
      <c r="R283" s="38"/>
      <c r="S283" s="199"/>
      <c r="T283" s="199"/>
      <c r="U283" s="38"/>
      <c r="V283" s="38"/>
      <c r="W283" s="38"/>
      <c r="X283" s="69"/>
      <c r="Y283" s="36"/>
      <c r="Z283" s="34"/>
      <c r="AA283" s="70"/>
    </row>
    <row r="284" spans="1:27" ht="35.25" customHeight="1">
      <c r="A284" s="170" t="s">
        <v>125</v>
      </c>
      <c r="B284" s="41" t="s">
        <v>126</v>
      </c>
      <c r="C284" s="25"/>
      <c r="D284" s="180"/>
      <c r="E284" s="25"/>
      <c r="F284" s="180"/>
      <c r="G284" s="11"/>
      <c r="H284" s="11"/>
      <c r="I284" s="9"/>
      <c r="J284" s="9"/>
      <c r="K284" s="9"/>
      <c r="L284" s="9"/>
      <c r="M284" s="9"/>
      <c r="N284" s="11"/>
      <c r="O284" s="11"/>
      <c r="P284" s="25"/>
      <c r="Q284" s="25"/>
      <c r="R284" s="25"/>
      <c r="S284" s="50"/>
      <c r="T284" s="50"/>
      <c r="U284" s="25"/>
      <c r="V284" s="25"/>
      <c r="W284" s="25"/>
      <c r="X284" s="80" t="s">
        <v>348</v>
      </c>
      <c r="Y284" s="11"/>
      <c r="Z284" s="5" t="s">
        <v>383</v>
      </c>
      <c r="AA284" s="67"/>
    </row>
    <row r="285" spans="1:27" ht="25.5">
      <c r="A285" s="25" t="s">
        <v>125</v>
      </c>
      <c r="B285" s="11" t="s">
        <v>126</v>
      </c>
      <c r="C285" s="174">
        <v>9000</v>
      </c>
      <c r="D285" s="185" t="s">
        <v>127</v>
      </c>
      <c r="E285" s="25"/>
      <c r="F285" s="180"/>
      <c r="G285" s="11"/>
      <c r="H285" s="11"/>
      <c r="I285" s="9"/>
      <c r="J285" s="9"/>
      <c r="K285" s="9"/>
      <c r="L285" s="9"/>
      <c r="M285" s="9"/>
      <c r="N285" s="11"/>
      <c r="O285" s="11"/>
      <c r="P285" s="25"/>
      <c r="Q285" s="25"/>
      <c r="R285" s="25"/>
      <c r="S285" s="50"/>
      <c r="T285" s="50"/>
      <c r="U285" s="25"/>
      <c r="V285" s="25"/>
      <c r="W285" s="25"/>
      <c r="X285" s="66"/>
      <c r="Y285" s="11"/>
      <c r="Z285" s="5"/>
      <c r="AA285" s="67"/>
    </row>
    <row r="286" spans="1:27" ht="51">
      <c r="A286" s="25" t="s">
        <v>125</v>
      </c>
      <c r="B286" s="11" t="s">
        <v>126</v>
      </c>
      <c r="C286" s="25">
        <v>9000</v>
      </c>
      <c r="D286" s="180" t="s">
        <v>127</v>
      </c>
      <c r="E286" s="25">
        <v>9020</v>
      </c>
      <c r="F286" s="180" t="s">
        <v>128</v>
      </c>
      <c r="G286" s="11"/>
      <c r="H286" s="9">
        <v>12807000</v>
      </c>
      <c r="I286" s="9">
        <v>12807000</v>
      </c>
      <c r="J286" s="9">
        <v>12807000</v>
      </c>
      <c r="K286" s="9"/>
      <c r="L286" s="9"/>
      <c r="M286" s="9"/>
      <c r="N286" s="11" t="s">
        <v>354</v>
      </c>
      <c r="O286" s="92" t="s">
        <v>636</v>
      </c>
      <c r="P286" s="25" t="s">
        <v>309</v>
      </c>
      <c r="Q286" s="209">
        <v>1</v>
      </c>
      <c r="R286" s="25" t="s">
        <v>308</v>
      </c>
      <c r="S286" s="50" t="s">
        <v>324</v>
      </c>
      <c r="T286" s="50" t="s">
        <v>357</v>
      </c>
      <c r="U286" s="25"/>
      <c r="V286" s="25">
        <v>3</v>
      </c>
      <c r="W286" s="25" t="s">
        <v>665</v>
      </c>
      <c r="X286" s="66"/>
      <c r="Y286" s="11"/>
      <c r="Z286" s="5"/>
      <c r="AA286" s="67"/>
    </row>
    <row r="287" spans="1:27" ht="38.25">
      <c r="A287" s="25" t="s">
        <v>125</v>
      </c>
      <c r="B287" s="11" t="s">
        <v>126</v>
      </c>
      <c r="C287" s="25">
        <v>9000</v>
      </c>
      <c r="D287" s="180" t="s">
        <v>127</v>
      </c>
      <c r="E287" s="25">
        <v>9030</v>
      </c>
      <c r="F287" s="180" t="s">
        <v>129</v>
      </c>
      <c r="G287" s="11"/>
      <c r="H287" s="9">
        <v>4592000</v>
      </c>
      <c r="I287" s="9">
        <v>4592000</v>
      </c>
      <c r="J287" s="9">
        <v>4592000</v>
      </c>
      <c r="K287" s="9"/>
      <c r="L287" s="9"/>
      <c r="M287" s="9"/>
      <c r="N287" s="11" t="s">
        <v>355</v>
      </c>
      <c r="O287" s="92" t="s">
        <v>314</v>
      </c>
      <c r="P287" s="25" t="s">
        <v>309</v>
      </c>
      <c r="Q287" s="209">
        <v>1</v>
      </c>
      <c r="R287" s="25" t="s">
        <v>308</v>
      </c>
      <c r="S287" s="50" t="s">
        <v>327</v>
      </c>
      <c r="T287" s="50" t="s">
        <v>357</v>
      </c>
      <c r="U287" s="25"/>
      <c r="V287" s="25">
        <v>3</v>
      </c>
      <c r="W287" s="25" t="s">
        <v>665</v>
      </c>
      <c r="X287" s="66"/>
      <c r="Y287" s="11"/>
      <c r="Z287" s="5"/>
      <c r="AA287" s="67"/>
    </row>
    <row r="288" spans="1:27" ht="153">
      <c r="A288" s="25" t="s">
        <v>125</v>
      </c>
      <c r="B288" s="11" t="s">
        <v>126</v>
      </c>
      <c r="C288" s="25">
        <v>9000</v>
      </c>
      <c r="D288" s="180" t="s">
        <v>127</v>
      </c>
      <c r="E288" s="25">
        <v>9040</v>
      </c>
      <c r="F288" s="180" t="s">
        <v>315</v>
      </c>
      <c r="G288" s="11"/>
      <c r="H288" s="9">
        <v>26419000</v>
      </c>
      <c r="I288" s="9">
        <v>26419000</v>
      </c>
      <c r="J288" s="9">
        <v>26377000</v>
      </c>
      <c r="K288" s="9"/>
      <c r="L288" s="9">
        <v>42000</v>
      </c>
      <c r="M288" s="9"/>
      <c r="N288" s="11" t="s">
        <v>356</v>
      </c>
      <c r="O288" s="92" t="s">
        <v>637</v>
      </c>
      <c r="P288" s="25" t="s">
        <v>309</v>
      </c>
      <c r="Q288" s="209">
        <v>1</v>
      </c>
      <c r="R288" s="25" t="s">
        <v>308</v>
      </c>
      <c r="S288" s="50" t="s">
        <v>327</v>
      </c>
      <c r="T288" s="50" t="s">
        <v>357</v>
      </c>
      <c r="U288" s="25"/>
      <c r="V288" s="25">
        <v>3</v>
      </c>
      <c r="W288" s="25" t="s">
        <v>665</v>
      </c>
      <c r="X288" s="66"/>
      <c r="Y288" s="11"/>
      <c r="Z288" s="5"/>
      <c r="AA288" s="67"/>
    </row>
    <row r="289" spans="1:27" ht="38.25">
      <c r="A289" s="25" t="s">
        <v>125</v>
      </c>
      <c r="B289" s="11" t="s">
        <v>126</v>
      </c>
      <c r="C289" s="25">
        <v>9000</v>
      </c>
      <c r="D289" s="180" t="s">
        <v>127</v>
      </c>
      <c r="E289" s="25">
        <v>9050</v>
      </c>
      <c r="F289" s="180" t="s">
        <v>130</v>
      </c>
      <c r="G289" s="11"/>
      <c r="H289" s="9">
        <v>9028000</v>
      </c>
      <c r="I289" s="9">
        <v>9028000</v>
      </c>
      <c r="J289" s="9">
        <v>8684000</v>
      </c>
      <c r="K289" s="9"/>
      <c r="L289" s="9"/>
      <c r="M289" s="9">
        <v>344000</v>
      </c>
      <c r="N289" s="11" t="s">
        <v>130</v>
      </c>
      <c r="O289" s="93" t="s">
        <v>316</v>
      </c>
      <c r="P289" s="25" t="s">
        <v>309</v>
      </c>
      <c r="Q289" s="209">
        <v>1</v>
      </c>
      <c r="R289" s="25" t="s">
        <v>308</v>
      </c>
      <c r="S289" s="50" t="s">
        <v>176</v>
      </c>
      <c r="T289" s="50" t="s">
        <v>357</v>
      </c>
      <c r="U289" s="25"/>
      <c r="V289" s="25">
        <v>3</v>
      </c>
      <c r="W289" s="25">
        <v>2</v>
      </c>
      <c r="X289" s="66"/>
      <c r="Y289" s="11"/>
      <c r="Z289" s="5"/>
      <c r="AA289" s="67"/>
    </row>
    <row r="290" spans="1:27">
      <c r="A290" s="25"/>
      <c r="B290" s="11"/>
      <c r="C290" s="25"/>
      <c r="D290" s="180"/>
      <c r="E290" s="25"/>
      <c r="F290" s="180"/>
      <c r="G290" s="11"/>
      <c r="H290" s="11"/>
      <c r="I290" s="9"/>
      <c r="J290" s="9"/>
      <c r="K290" s="9"/>
      <c r="L290" s="9"/>
      <c r="M290" s="9"/>
      <c r="N290" s="11"/>
      <c r="O290" s="93"/>
      <c r="P290" s="25"/>
      <c r="Q290" s="209"/>
      <c r="R290" s="25"/>
      <c r="S290" s="50"/>
      <c r="T290" s="50"/>
      <c r="U290" s="25"/>
      <c r="V290" s="25"/>
      <c r="W290" s="25"/>
      <c r="X290" s="66"/>
      <c r="Y290" s="11"/>
      <c r="Z290" s="5"/>
      <c r="AA290" s="67"/>
    </row>
    <row r="291" spans="1:27">
      <c r="A291" s="8"/>
      <c r="B291" s="53"/>
      <c r="C291" s="38"/>
      <c r="D291" s="187"/>
      <c r="E291" s="38"/>
      <c r="F291" s="187"/>
      <c r="G291" s="36"/>
      <c r="H291" s="36"/>
      <c r="I291" s="37"/>
      <c r="J291" s="37"/>
      <c r="K291" s="37"/>
      <c r="L291" s="37"/>
      <c r="M291" s="37"/>
      <c r="N291" s="36"/>
      <c r="O291" s="36"/>
      <c r="P291" s="38"/>
      <c r="Q291" s="38"/>
      <c r="R291" s="38"/>
      <c r="S291" s="199"/>
      <c r="T291" s="199"/>
      <c r="U291" s="38"/>
      <c r="V291" s="38"/>
      <c r="W291" s="38"/>
      <c r="X291" s="69"/>
      <c r="Y291" s="36"/>
      <c r="Z291" s="34"/>
      <c r="AA291" s="70"/>
    </row>
    <row r="292" spans="1:27" ht="25.5">
      <c r="A292" s="170" t="s">
        <v>131</v>
      </c>
      <c r="B292" s="41" t="s">
        <v>132</v>
      </c>
      <c r="C292" s="25"/>
      <c r="D292" s="180"/>
      <c r="E292" s="25"/>
      <c r="F292" s="180"/>
      <c r="G292" s="11"/>
      <c r="H292" s="11"/>
      <c r="I292" s="9"/>
      <c r="J292" s="9"/>
      <c r="K292" s="9"/>
      <c r="L292" s="9"/>
      <c r="M292" s="9"/>
      <c r="N292" s="11"/>
      <c r="O292" s="11"/>
      <c r="P292" s="25"/>
      <c r="Q292" s="25"/>
      <c r="R292" s="25"/>
      <c r="S292" s="50"/>
      <c r="T292" s="50"/>
      <c r="U292" s="25"/>
      <c r="V292" s="25"/>
      <c r="W292" s="25"/>
      <c r="X292" s="80" t="s">
        <v>349</v>
      </c>
      <c r="Y292" s="11"/>
      <c r="Z292" s="5" t="s">
        <v>384</v>
      </c>
      <c r="AA292" s="67"/>
    </row>
    <row r="293" spans="1:27" ht="25.5">
      <c r="A293" s="25" t="s">
        <v>131</v>
      </c>
      <c r="B293" s="11" t="s">
        <v>132</v>
      </c>
      <c r="C293" s="174" t="s">
        <v>658</v>
      </c>
      <c r="D293" s="185" t="s">
        <v>133</v>
      </c>
      <c r="E293" s="25"/>
      <c r="F293" s="180"/>
      <c r="G293" s="11"/>
      <c r="H293" s="11"/>
      <c r="I293" s="9"/>
      <c r="J293" s="9"/>
      <c r="K293" s="9"/>
      <c r="L293" s="9"/>
      <c r="M293" s="9"/>
      <c r="N293" s="11"/>
      <c r="O293" s="11"/>
      <c r="P293" s="25"/>
      <c r="Q293" s="25"/>
      <c r="R293" s="25"/>
      <c r="S293" s="50"/>
      <c r="T293" s="50"/>
      <c r="U293" s="25"/>
      <c r="V293" s="25"/>
      <c r="W293" s="25"/>
      <c r="X293" s="66"/>
      <c r="Y293" s="11"/>
      <c r="Z293" s="5"/>
      <c r="AA293" s="67"/>
    </row>
    <row r="294" spans="1:27" ht="38.25">
      <c r="A294" s="25" t="s">
        <v>131</v>
      </c>
      <c r="B294" s="11" t="s">
        <v>132</v>
      </c>
      <c r="C294" s="25" t="s">
        <v>658</v>
      </c>
      <c r="D294" s="180" t="s">
        <v>133</v>
      </c>
      <c r="E294" s="25" t="s">
        <v>654</v>
      </c>
      <c r="F294" s="180" t="s">
        <v>134</v>
      </c>
      <c r="G294" s="11"/>
      <c r="H294" s="9">
        <v>604000</v>
      </c>
      <c r="I294" s="9">
        <v>604000</v>
      </c>
      <c r="J294" s="9">
        <v>604000</v>
      </c>
      <c r="K294" s="9"/>
      <c r="L294" s="9"/>
      <c r="M294" s="9"/>
      <c r="N294" s="11" t="s">
        <v>134</v>
      </c>
      <c r="O294" s="11" t="s">
        <v>638</v>
      </c>
      <c r="P294" s="25"/>
      <c r="Q294" s="209">
        <v>1</v>
      </c>
      <c r="R294" s="25"/>
      <c r="S294" s="50"/>
      <c r="T294" s="50"/>
      <c r="U294" s="25"/>
      <c r="V294" s="25">
        <v>2</v>
      </c>
      <c r="W294" s="25">
        <v>2</v>
      </c>
      <c r="X294" s="66"/>
      <c r="Y294" s="11"/>
      <c r="Z294" s="5"/>
      <c r="AA294" s="67"/>
    </row>
    <row r="295" spans="1:27">
      <c r="A295" s="25"/>
      <c r="B295" s="11"/>
      <c r="C295" s="25"/>
      <c r="D295" s="180"/>
      <c r="E295" s="25"/>
      <c r="F295" s="180"/>
      <c r="G295" s="11"/>
      <c r="H295" s="11"/>
      <c r="I295" s="9"/>
      <c r="J295" s="9"/>
      <c r="K295" s="9"/>
      <c r="L295" s="9"/>
      <c r="M295" s="9"/>
      <c r="N295" s="11"/>
      <c r="O295" s="11"/>
      <c r="P295" s="25"/>
      <c r="Q295" s="25"/>
      <c r="R295" s="25"/>
      <c r="S295" s="50"/>
      <c r="T295" s="50"/>
      <c r="U295" s="25"/>
      <c r="V295" s="25"/>
      <c r="W295" s="25"/>
      <c r="X295" s="66"/>
      <c r="Y295" s="11"/>
      <c r="Z295" s="5"/>
      <c r="AA295" s="67"/>
    </row>
    <row r="296" spans="1:27">
      <c r="A296" s="38"/>
      <c r="B296" s="36"/>
      <c r="C296" s="38"/>
      <c r="D296" s="187"/>
      <c r="E296" s="38"/>
      <c r="F296" s="187"/>
      <c r="G296" s="36"/>
      <c r="H296" s="36"/>
      <c r="I296" s="37"/>
      <c r="J296" s="37"/>
      <c r="K296" s="37"/>
      <c r="L296" s="37"/>
      <c r="M296" s="37"/>
      <c r="N296" s="36"/>
      <c r="O296" s="36"/>
      <c r="P296" s="38"/>
      <c r="Q296" s="38"/>
      <c r="R296" s="38"/>
      <c r="S296" s="199"/>
      <c r="T296" s="199"/>
      <c r="U296" s="38"/>
      <c r="V296" s="38"/>
      <c r="W296" s="38"/>
      <c r="X296" s="69"/>
      <c r="Y296" s="36"/>
      <c r="Z296" s="34"/>
      <c r="AA296" s="70"/>
    </row>
    <row r="297" spans="1:27" ht="38.25">
      <c r="A297" s="170" t="s">
        <v>135</v>
      </c>
      <c r="B297" s="41" t="s">
        <v>136</v>
      </c>
      <c r="C297" s="25"/>
      <c r="D297" s="180"/>
      <c r="E297" s="25"/>
      <c r="F297" s="180"/>
      <c r="G297" s="11"/>
      <c r="H297" s="11"/>
      <c r="I297" s="9"/>
      <c r="J297" s="9"/>
      <c r="K297" s="9"/>
      <c r="L297" s="9"/>
      <c r="M297" s="9"/>
      <c r="N297" s="11"/>
      <c r="O297" s="11"/>
      <c r="P297" s="25"/>
      <c r="Q297" s="25"/>
      <c r="R297" s="25"/>
      <c r="S297" s="50"/>
      <c r="T297" s="50"/>
      <c r="U297" s="25"/>
      <c r="V297" s="25"/>
      <c r="W297" s="25"/>
      <c r="X297" s="80" t="s">
        <v>350</v>
      </c>
      <c r="Y297" s="11"/>
      <c r="Z297" s="5" t="s">
        <v>384</v>
      </c>
      <c r="AA297" s="67"/>
    </row>
    <row r="298" spans="1:27" ht="38.25">
      <c r="A298" s="25" t="s">
        <v>135</v>
      </c>
      <c r="B298" s="11" t="s">
        <v>136</v>
      </c>
      <c r="C298" s="174" t="s">
        <v>653</v>
      </c>
      <c r="D298" s="185" t="s">
        <v>639</v>
      </c>
      <c r="E298" s="25"/>
      <c r="F298" s="180"/>
      <c r="G298" s="11"/>
      <c r="H298" s="11"/>
      <c r="I298" s="9"/>
      <c r="J298" s="9"/>
      <c r="K298" s="9"/>
      <c r="L298" s="94"/>
      <c r="M298" s="9"/>
      <c r="N298" s="82"/>
      <c r="O298" s="11" t="s">
        <v>640</v>
      </c>
      <c r="P298" s="25"/>
      <c r="Q298" s="25"/>
      <c r="R298" s="25"/>
      <c r="S298" s="50"/>
      <c r="T298" s="50"/>
      <c r="U298" s="25"/>
      <c r="V298" s="25"/>
      <c r="W298" s="25"/>
      <c r="X298" s="66"/>
      <c r="Y298" s="11"/>
      <c r="Z298" s="5"/>
      <c r="AA298" s="67"/>
    </row>
    <row r="299" spans="1:27" ht="38.25">
      <c r="A299" s="25" t="s">
        <v>135</v>
      </c>
      <c r="B299" s="11" t="s">
        <v>136</v>
      </c>
      <c r="C299" s="25" t="s">
        <v>653</v>
      </c>
      <c r="D299" s="180" t="s">
        <v>639</v>
      </c>
      <c r="E299" s="25" t="s">
        <v>654</v>
      </c>
      <c r="F299" s="180" t="s">
        <v>134</v>
      </c>
      <c r="G299" s="11"/>
      <c r="H299" s="9">
        <v>5585000</v>
      </c>
      <c r="I299" s="9">
        <v>5585000</v>
      </c>
      <c r="J299" s="9">
        <v>5585000</v>
      </c>
      <c r="K299" s="9"/>
      <c r="M299" s="9"/>
      <c r="O299" s="11"/>
      <c r="P299" s="25"/>
      <c r="Q299" s="209">
        <v>1</v>
      </c>
      <c r="R299" s="25"/>
      <c r="S299" s="50"/>
      <c r="T299" s="50"/>
      <c r="U299" s="25"/>
      <c r="V299" s="25">
        <v>2</v>
      </c>
      <c r="W299" s="25">
        <v>2</v>
      </c>
      <c r="X299" s="66"/>
      <c r="Y299" s="11"/>
      <c r="Z299" s="5"/>
      <c r="AA299" s="67"/>
    </row>
    <row r="300" spans="1:27">
      <c r="A300" s="25"/>
      <c r="B300" s="11"/>
      <c r="C300" s="25"/>
      <c r="D300" s="180"/>
      <c r="E300" s="25"/>
      <c r="F300" s="180"/>
      <c r="G300" s="11"/>
      <c r="H300" s="11"/>
      <c r="I300" s="9"/>
      <c r="J300" s="9"/>
      <c r="K300" s="9"/>
      <c r="M300" s="9"/>
      <c r="O300" s="11"/>
      <c r="P300" s="25"/>
      <c r="Q300" s="25"/>
      <c r="R300" s="25"/>
      <c r="S300" s="50"/>
      <c r="T300" s="50"/>
      <c r="U300" s="25"/>
      <c r="V300" s="25"/>
      <c r="W300" s="25"/>
      <c r="X300" s="66"/>
      <c r="Y300" s="11"/>
      <c r="Z300" s="5"/>
      <c r="AA300" s="67"/>
    </row>
    <row r="301" spans="1:27">
      <c r="A301" s="38"/>
      <c r="B301" s="36"/>
      <c r="C301" s="38"/>
      <c r="D301" s="187"/>
      <c r="E301" s="38"/>
      <c r="F301" s="187"/>
      <c r="G301" s="36"/>
      <c r="H301" s="36"/>
      <c r="I301" s="37"/>
      <c r="J301" s="37"/>
      <c r="K301" s="37"/>
      <c r="L301" s="95"/>
      <c r="M301" s="37"/>
      <c r="N301" s="96"/>
      <c r="O301" s="36"/>
      <c r="P301" s="38"/>
      <c r="Q301" s="38"/>
      <c r="R301" s="38"/>
      <c r="S301" s="199"/>
      <c r="T301" s="199"/>
      <c r="U301" s="38"/>
      <c r="V301" s="38"/>
      <c r="W301" s="38"/>
      <c r="X301" s="69"/>
      <c r="Y301" s="36"/>
      <c r="Z301" s="34"/>
      <c r="AA301" s="70"/>
    </row>
    <row r="302" spans="1:27" ht="25.5">
      <c r="A302" s="170" t="s">
        <v>137</v>
      </c>
      <c r="B302" s="41" t="s">
        <v>138</v>
      </c>
      <c r="C302" s="25"/>
      <c r="D302" s="180"/>
      <c r="E302" s="25"/>
      <c r="F302" s="180"/>
      <c r="G302" s="11"/>
      <c r="H302" s="11"/>
      <c r="I302" s="9"/>
      <c r="J302" s="9"/>
      <c r="K302" s="9"/>
      <c r="L302" s="23"/>
      <c r="M302" s="9"/>
      <c r="N302" s="11"/>
      <c r="O302" s="11"/>
      <c r="P302" s="25"/>
      <c r="Q302" s="25"/>
      <c r="R302" s="25"/>
      <c r="S302" s="50"/>
      <c r="T302" s="50"/>
      <c r="U302" s="25"/>
      <c r="V302" s="25"/>
      <c r="W302" s="25"/>
      <c r="X302" s="80" t="s">
        <v>351</v>
      </c>
      <c r="Y302" s="11"/>
      <c r="Z302" s="5" t="s">
        <v>384</v>
      </c>
      <c r="AA302" s="67"/>
    </row>
    <row r="303" spans="1:27" ht="25.5">
      <c r="A303" s="25" t="s">
        <v>137</v>
      </c>
      <c r="B303" s="11" t="s">
        <v>138</v>
      </c>
      <c r="C303" s="174">
        <v>3000</v>
      </c>
      <c r="D303" s="185" t="s">
        <v>139</v>
      </c>
      <c r="E303" s="25"/>
      <c r="F303" s="180"/>
      <c r="G303" s="11"/>
      <c r="H303" s="11"/>
      <c r="I303" s="9"/>
      <c r="J303" s="9"/>
      <c r="K303" s="9"/>
      <c r="L303" s="23"/>
      <c r="M303" s="9"/>
      <c r="N303" s="11"/>
      <c r="O303" s="11"/>
      <c r="P303" s="25"/>
      <c r="Q303" s="25"/>
      <c r="R303" s="25"/>
      <c r="S303" s="50"/>
      <c r="T303" s="50"/>
      <c r="U303" s="25"/>
      <c r="V303" s="25"/>
      <c r="W303" s="25"/>
      <c r="X303" s="66"/>
      <c r="Y303" s="11"/>
      <c r="Z303" s="5"/>
      <c r="AA303" s="67"/>
    </row>
    <row r="304" spans="1:27" ht="51">
      <c r="A304" s="25" t="s">
        <v>137</v>
      </c>
      <c r="B304" s="11" t="s">
        <v>138</v>
      </c>
      <c r="C304" s="25">
        <v>3000</v>
      </c>
      <c r="D304" s="180" t="s">
        <v>139</v>
      </c>
      <c r="E304" s="25">
        <v>3090</v>
      </c>
      <c r="F304" s="180" t="s">
        <v>140</v>
      </c>
      <c r="G304" s="11"/>
      <c r="H304" s="9">
        <v>2245000</v>
      </c>
      <c r="I304" s="9">
        <v>2245000</v>
      </c>
      <c r="J304" s="9">
        <v>1167000</v>
      </c>
      <c r="K304" s="9">
        <v>404000</v>
      </c>
      <c r="L304" s="23">
        <v>56000</v>
      </c>
      <c r="M304" s="9">
        <v>618000</v>
      </c>
      <c r="N304" s="11"/>
      <c r="O304" s="97" t="s">
        <v>394</v>
      </c>
      <c r="P304" s="25" t="s">
        <v>309</v>
      </c>
      <c r="Q304" s="209">
        <v>1</v>
      </c>
      <c r="R304" s="25" t="s">
        <v>308</v>
      </c>
      <c r="S304" s="50" t="s">
        <v>322</v>
      </c>
      <c r="T304" s="50" t="s">
        <v>396</v>
      </c>
      <c r="U304" s="25" t="s">
        <v>395</v>
      </c>
      <c r="V304" s="25">
        <v>3</v>
      </c>
      <c r="W304" s="25">
        <v>5</v>
      </c>
      <c r="X304" s="66"/>
      <c r="Y304" s="11"/>
      <c r="Z304" s="5"/>
      <c r="AA304" s="67"/>
    </row>
    <row r="305" spans="1:27" ht="25.5">
      <c r="A305" s="25" t="s">
        <v>137</v>
      </c>
      <c r="B305" s="11" t="s">
        <v>138</v>
      </c>
      <c r="C305" s="174">
        <v>8000</v>
      </c>
      <c r="D305" s="185" t="s">
        <v>141</v>
      </c>
      <c r="E305" s="25"/>
      <c r="F305" s="180"/>
      <c r="G305" s="11"/>
      <c r="H305" s="9"/>
      <c r="I305" s="9"/>
      <c r="J305" s="9"/>
      <c r="K305" s="9"/>
      <c r="L305" s="9"/>
      <c r="M305" s="9"/>
      <c r="N305" s="11"/>
      <c r="O305" s="11"/>
      <c r="P305" s="25"/>
      <c r="Q305" s="25"/>
      <c r="R305" s="25"/>
      <c r="S305" s="50"/>
      <c r="T305" s="50"/>
      <c r="U305" s="25"/>
      <c r="V305" s="25"/>
      <c r="W305" s="25"/>
      <c r="X305" s="66"/>
      <c r="Y305" s="11"/>
      <c r="Z305" s="5"/>
      <c r="AA305" s="67"/>
    </row>
    <row r="306" spans="1:27" ht="25.5">
      <c r="A306" s="25" t="s">
        <v>137</v>
      </c>
      <c r="B306" s="11" t="s">
        <v>138</v>
      </c>
      <c r="C306" s="25">
        <v>8000</v>
      </c>
      <c r="D306" s="180" t="s">
        <v>141</v>
      </c>
      <c r="E306" s="25">
        <v>8020</v>
      </c>
      <c r="F306" s="180" t="s">
        <v>142</v>
      </c>
      <c r="G306" s="11"/>
      <c r="H306" s="9">
        <v>174000</v>
      </c>
      <c r="I306" s="9">
        <v>174000</v>
      </c>
      <c r="J306" s="9">
        <v>174000</v>
      </c>
      <c r="K306" s="9"/>
      <c r="L306" s="9"/>
      <c r="M306" s="9"/>
      <c r="N306" s="11"/>
      <c r="O306" s="11" t="s">
        <v>313</v>
      </c>
      <c r="P306" s="25" t="s">
        <v>309</v>
      </c>
      <c r="Q306" s="209">
        <v>1</v>
      </c>
      <c r="R306" s="25" t="s">
        <v>308</v>
      </c>
      <c r="S306" s="50" t="s">
        <v>176</v>
      </c>
      <c r="T306" s="50" t="s">
        <v>358</v>
      </c>
      <c r="U306" s="25"/>
      <c r="V306" s="25">
        <v>2</v>
      </c>
      <c r="W306" s="25">
        <v>3</v>
      </c>
      <c r="X306" s="66"/>
      <c r="Y306" s="11"/>
      <c r="Z306" s="5"/>
      <c r="AA306" s="67"/>
    </row>
    <row r="307" spans="1:27">
      <c r="A307" s="25"/>
      <c r="B307" s="11"/>
      <c r="C307" s="25"/>
      <c r="D307" s="180"/>
      <c r="E307" s="25"/>
      <c r="F307" s="180"/>
      <c r="G307" s="11"/>
      <c r="H307" s="11"/>
      <c r="I307" s="9"/>
      <c r="J307" s="9"/>
      <c r="K307" s="9"/>
      <c r="L307" s="9"/>
      <c r="M307" s="9"/>
      <c r="N307" s="11"/>
      <c r="O307" s="11"/>
      <c r="P307" s="25"/>
      <c r="Q307" s="209"/>
      <c r="R307" s="25"/>
      <c r="S307" s="50"/>
      <c r="T307" s="50"/>
      <c r="U307" s="25"/>
      <c r="V307" s="25"/>
      <c r="W307" s="25"/>
      <c r="X307" s="66"/>
      <c r="Y307" s="11"/>
      <c r="Z307" s="5"/>
      <c r="AA307" s="67"/>
    </row>
    <row r="308" spans="1:27">
      <c r="A308" s="38"/>
      <c r="B308" s="36"/>
      <c r="C308" s="38"/>
      <c r="D308" s="187"/>
      <c r="E308" s="38"/>
      <c r="F308" s="187"/>
      <c r="G308" s="36"/>
      <c r="H308" s="36"/>
      <c r="I308" s="37"/>
      <c r="J308" s="37"/>
      <c r="K308" s="37"/>
      <c r="L308" s="37"/>
      <c r="M308" s="37"/>
      <c r="N308" s="36"/>
      <c r="O308" s="36"/>
      <c r="P308" s="38"/>
      <c r="Q308" s="38"/>
      <c r="R308" s="38"/>
      <c r="S308" s="199"/>
      <c r="T308" s="199"/>
      <c r="U308" s="38"/>
      <c r="V308" s="38"/>
      <c r="W308" s="38"/>
      <c r="X308" s="69"/>
      <c r="Y308" s="36"/>
      <c r="Z308" s="34"/>
      <c r="AA308" s="70"/>
    </row>
    <row r="309" spans="1:27" ht="25.5">
      <c r="A309" s="170" t="s">
        <v>143</v>
      </c>
      <c r="B309" s="41" t="s">
        <v>144</v>
      </c>
      <c r="C309" s="25"/>
      <c r="D309" s="180"/>
      <c r="E309" s="25"/>
      <c r="F309" s="180"/>
      <c r="G309" s="11"/>
      <c r="H309" s="11"/>
      <c r="I309" s="9"/>
      <c r="J309" s="9"/>
      <c r="K309" s="9"/>
      <c r="L309" s="9"/>
      <c r="M309" s="9"/>
      <c r="N309" s="11"/>
      <c r="O309" s="11"/>
      <c r="P309" s="25"/>
      <c r="Q309" s="25"/>
      <c r="R309" s="25"/>
      <c r="S309" s="50"/>
      <c r="T309" s="50"/>
      <c r="U309" s="25"/>
      <c r="V309" s="25"/>
      <c r="W309" s="25"/>
      <c r="X309" s="66"/>
      <c r="Y309" s="11"/>
      <c r="Z309" s="5" t="s">
        <v>384</v>
      </c>
      <c r="AA309" s="67"/>
    </row>
    <row r="310" spans="1:27" ht="25.5">
      <c r="A310" s="25" t="s">
        <v>143</v>
      </c>
      <c r="B310" s="11" t="s">
        <v>144</v>
      </c>
      <c r="C310" s="174">
        <v>3000</v>
      </c>
      <c r="D310" s="185" t="s">
        <v>145</v>
      </c>
      <c r="E310" s="25"/>
      <c r="F310" s="180"/>
      <c r="G310" s="11"/>
      <c r="H310" s="11"/>
      <c r="I310" s="9"/>
      <c r="J310" s="9"/>
      <c r="K310" s="9"/>
      <c r="L310" s="9"/>
      <c r="M310" s="9"/>
      <c r="N310" s="11"/>
      <c r="O310" s="11"/>
      <c r="P310" s="25"/>
      <c r="Q310" s="25"/>
      <c r="R310" s="25"/>
      <c r="S310" s="50"/>
      <c r="T310" s="50"/>
      <c r="U310" s="25"/>
      <c r="V310" s="25"/>
      <c r="W310" s="25"/>
      <c r="X310" s="66"/>
      <c r="Y310" s="11"/>
      <c r="Z310" s="5"/>
      <c r="AA310" s="67"/>
    </row>
    <row r="311" spans="1:27" ht="51">
      <c r="A311" s="25" t="s">
        <v>143</v>
      </c>
      <c r="B311" s="11" t="s">
        <v>144</v>
      </c>
      <c r="C311" s="25">
        <v>3000</v>
      </c>
      <c r="D311" s="180" t="s">
        <v>145</v>
      </c>
      <c r="E311" s="25">
        <v>3010</v>
      </c>
      <c r="F311" s="180" t="s">
        <v>146</v>
      </c>
      <c r="G311" s="11"/>
      <c r="H311" s="119">
        <v>1390800</v>
      </c>
      <c r="I311" s="9">
        <v>3477000</v>
      </c>
      <c r="J311" s="9"/>
      <c r="K311" s="9"/>
      <c r="L311" s="9">
        <v>15000</v>
      </c>
      <c r="M311" s="9">
        <v>3462000</v>
      </c>
      <c r="N311" s="11" t="s">
        <v>533</v>
      </c>
      <c r="O311" s="97" t="s">
        <v>394</v>
      </c>
      <c r="P311" s="25" t="s">
        <v>309</v>
      </c>
      <c r="Q311" s="25" t="s">
        <v>641</v>
      </c>
      <c r="R311" s="25" t="s">
        <v>309</v>
      </c>
      <c r="S311" s="50" t="s">
        <v>176</v>
      </c>
      <c r="T311" s="50" t="s">
        <v>320</v>
      </c>
      <c r="U311" s="25"/>
      <c r="V311" s="25">
        <v>3</v>
      </c>
      <c r="W311" s="25" t="s">
        <v>665</v>
      </c>
      <c r="X311" s="89" t="s">
        <v>401</v>
      </c>
      <c r="Y311" s="11"/>
      <c r="Z311" s="5"/>
      <c r="AA311" s="67" t="s">
        <v>317</v>
      </c>
    </row>
    <row r="312" spans="1:27" ht="38.25">
      <c r="A312" s="25" t="s">
        <v>143</v>
      </c>
      <c r="B312" s="11" t="s">
        <v>144</v>
      </c>
      <c r="C312" s="174">
        <v>4000</v>
      </c>
      <c r="D312" s="185" t="s">
        <v>318</v>
      </c>
      <c r="E312" s="25"/>
      <c r="F312" s="180"/>
      <c r="G312" s="11"/>
      <c r="H312" s="119"/>
      <c r="I312" s="9"/>
      <c r="J312" s="9"/>
      <c r="K312" s="9"/>
      <c r="L312" s="9"/>
      <c r="M312" s="9"/>
      <c r="N312" s="11"/>
      <c r="O312" s="11" t="s">
        <v>319</v>
      </c>
      <c r="P312" s="25" t="s">
        <v>309</v>
      </c>
      <c r="R312" s="25" t="s">
        <v>309</v>
      </c>
      <c r="S312" s="50" t="s">
        <v>176</v>
      </c>
      <c r="T312" s="50" t="s">
        <v>320</v>
      </c>
      <c r="U312" s="25"/>
      <c r="V312" s="25"/>
      <c r="W312" s="25"/>
      <c r="X312" s="89"/>
      <c r="Y312" s="11"/>
      <c r="Z312" s="5"/>
      <c r="AA312" s="67"/>
    </row>
    <row r="313" spans="1:27" ht="25.5">
      <c r="A313" s="25" t="s">
        <v>143</v>
      </c>
      <c r="B313" s="11" t="s">
        <v>144</v>
      </c>
      <c r="C313" s="25">
        <v>4000</v>
      </c>
      <c r="D313" s="180" t="s">
        <v>318</v>
      </c>
      <c r="E313" s="25">
        <v>4010</v>
      </c>
      <c r="F313" s="180" t="s">
        <v>532</v>
      </c>
      <c r="G313" s="11"/>
      <c r="H313" s="119">
        <v>3056400</v>
      </c>
      <c r="I313" s="9">
        <v>5094000</v>
      </c>
      <c r="J313" s="9">
        <v>5087000</v>
      </c>
      <c r="K313" s="9"/>
      <c r="L313" s="9">
        <v>6000</v>
      </c>
      <c r="M313" s="9"/>
      <c r="N313" s="11"/>
      <c r="O313" s="11"/>
      <c r="P313" s="25"/>
      <c r="Q313" s="25" t="s">
        <v>642</v>
      </c>
      <c r="R313" s="25"/>
      <c r="S313" s="50"/>
      <c r="T313" s="50"/>
      <c r="U313" s="25"/>
      <c r="V313" s="25">
        <v>3</v>
      </c>
      <c r="W313" s="25">
        <v>1</v>
      </c>
      <c r="X313" s="89"/>
      <c r="Y313" s="11"/>
      <c r="Z313" s="5"/>
      <c r="AA313" s="67"/>
    </row>
    <row r="314" spans="1:27">
      <c r="A314" s="25"/>
      <c r="B314" s="11"/>
      <c r="C314" s="25"/>
      <c r="D314" s="180"/>
      <c r="E314" s="25"/>
      <c r="F314" s="180"/>
      <c r="G314" s="11"/>
      <c r="H314" s="11"/>
      <c r="I314" s="9"/>
      <c r="J314" s="9"/>
      <c r="K314" s="9"/>
      <c r="L314" s="9"/>
      <c r="M314" s="9"/>
      <c r="N314" s="11"/>
      <c r="O314" s="11"/>
      <c r="P314" s="25"/>
      <c r="Q314" s="25"/>
      <c r="R314" s="25"/>
      <c r="S314" s="50"/>
      <c r="T314" s="50"/>
      <c r="U314" s="25"/>
      <c r="V314" s="25"/>
      <c r="W314" s="25"/>
      <c r="X314" s="89"/>
      <c r="Y314" s="11"/>
      <c r="Z314" s="5"/>
      <c r="AA314" s="67"/>
    </row>
    <row r="315" spans="1:27">
      <c r="A315" s="38"/>
      <c r="B315" s="36"/>
      <c r="C315" s="38"/>
      <c r="D315" s="187"/>
      <c r="E315" s="38"/>
      <c r="F315" s="187"/>
      <c r="G315" s="36"/>
      <c r="H315" s="36"/>
      <c r="I315" s="37"/>
      <c r="J315" s="37"/>
      <c r="K315" s="37"/>
      <c r="L315" s="37"/>
      <c r="M315" s="37"/>
      <c r="N315" s="36"/>
      <c r="O315" s="36"/>
      <c r="P315" s="38"/>
      <c r="Q315" s="38"/>
      <c r="R315" s="38"/>
      <c r="S315" s="199"/>
      <c r="T315" s="199"/>
      <c r="U315" s="38"/>
      <c r="V315" s="38"/>
      <c r="W315" s="38"/>
      <c r="X315" s="69"/>
      <c r="Y315" s="36"/>
      <c r="Z315" s="34"/>
      <c r="AA315" s="70"/>
    </row>
    <row r="316" spans="1:27" ht="25.5">
      <c r="A316" s="170" t="s">
        <v>147</v>
      </c>
      <c r="B316" s="41" t="s">
        <v>148</v>
      </c>
      <c r="C316" s="25"/>
      <c r="D316" s="180"/>
      <c r="E316" s="25"/>
      <c r="F316" s="180"/>
      <c r="G316" s="11"/>
      <c r="H316" s="11"/>
      <c r="I316" s="9"/>
      <c r="J316" s="9"/>
      <c r="K316" s="9"/>
      <c r="L316" s="9"/>
      <c r="M316" s="9"/>
      <c r="N316" s="11"/>
      <c r="O316" s="11"/>
      <c r="P316" s="25"/>
      <c r="Q316" s="25"/>
      <c r="R316" s="25"/>
      <c r="S316" s="50"/>
      <c r="T316" s="50"/>
      <c r="U316" s="25"/>
      <c r="V316" s="25"/>
      <c r="W316" s="25"/>
      <c r="X316" s="80" t="s">
        <v>352</v>
      </c>
      <c r="Y316" s="11"/>
      <c r="Z316" s="5" t="s">
        <v>383</v>
      </c>
      <c r="AA316" s="67"/>
    </row>
    <row r="317" spans="1:27" ht="51">
      <c r="A317" s="25" t="s">
        <v>147</v>
      </c>
      <c r="B317" s="11" t="s">
        <v>148</v>
      </c>
      <c r="C317" s="174">
        <v>2000</v>
      </c>
      <c r="D317" s="185" t="s">
        <v>149</v>
      </c>
      <c r="E317" s="25"/>
      <c r="F317" s="180"/>
      <c r="G317" s="11"/>
      <c r="H317" s="11"/>
      <c r="I317" s="9"/>
      <c r="J317" s="9"/>
      <c r="K317" s="9"/>
      <c r="L317" s="9"/>
      <c r="M317" s="9"/>
      <c r="N317" s="11"/>
      <c r="O317" s="98" t="s">
        <v>363</v>
      </c>
      <c r="P317" s="25"/>
      <c r="Q317" s="25"/>
      <c r="R317" s="25"/>
      <c r="S317" s="50"/>
      <c r="T317" s="50"/>
      <c r="U317" s="25"/>
      <c r="V317" s="25">
        <v>3</v>
      </c>
      <c r="W317" s="25" t="s">
        <v>665</v>
      </c>
      <c r="X317" s="66"/>
      <c r="Y317" s="11"/>
      <c r="Z317" s="5"/>
      <c r="AA317" s="67"/>
    </row>
    <row r="318" spans="1:27" ht="102">
      <c r="A318" s="25" t="s">
        <v>147</v>
      </c>
      <c r="B318" s="11" t="s">
        <v>148</v>
      </c>
      <c r="C318" s="25">
        <v>2000</v>
      </c>
      <c r="D318" s="180" t="s">
        <v>149</v>
      </c>
      <c r="E318" s="25">
        <v>2010</v>
      </c>
      <c r="F318" s="180" t="s">
        <v>512</v>
      </c>
      <c r="G318" s="11"/>
      <c r="H318" s="9">
        <v>6509000</v>
      </c>
      <c r="I318" s="9">
        <v>6509000</v>
      </c>
      <c r="J318" s="9">
        <v>5115000</v>
      </c>
      <c r="K318" s="9">
        <v>1395000</v>
      </c>
      <c r="L318" s="9"/>
      <c r="M318" s="9"/>
      <c r="N318" s="11"/>
      <c r="O318" s="99" t="s">
        <v>514</v>
      </c>
      <c r="P318" s="25" t="s">
        <v>309</v>
      </c>
      <c r="Q318" s="209">
        <v>1</v>
      </c>
      <c r="R318" s="25" t="s">
        <v>308</v>
      </c>
      <c r="S318" s="50" t="s">
        <v>324</v>
      </c>
      <c r="T318" s="50" t="s">
        <v>645</v>
      </c>
      <c r="U318" s="25" t="s">
        <v>646</v>
      </c>
      <c r="V318" s="25">
        <v>3</v>
      </c>
      <c r="W318" s="25" t="s">
        <v>665</v>
      </c>
      <c r="X318" s="66"/>
      <c r="Y318" s="11"/>
      <c r="Z318" s="5"/>
      <c r="AA318" s="42" t="s">
        <v>838</v>
      </c>
    </row>
    <row r="319" spans="1:27" ht="102">
      <c r="A319" s="25" t="s">
        <v>147</v>
      </c>
      <c r="B319" s="11" t="s">
        <v>148</v>
      </c>
      <c r="C319" s="25">
        <v>2000</v>
      </c>
      <c r="D319" s="180" t="s">
        <v>149</v>
      </c>
      <c r="E319" s="25">
        <v>2011</v>
      </c>
      <c r="F319" s="180" t="s">
        <v>513</v>
      </c>
      <c r="G319" s="11"/>
      <c r="H319" s="9">
        <v>7234000</v>
      </c>
      <c r="I319" s="9">
        <v>7234000</v>
      </c>
      <c r="J319" s="9">
        <v>6399000</v>
      </c>
      <c r="K319" s="9">
        <v>835000</v>
      </c>
      <c r="L319" s="9"/>
      <c r="M319" s="9"/>
      <c r="N319" s="11"/>
      <c r="O319" s="99" t="s">
        <v>514</v>
      </c>
      <c r="P319" s="25" t="s">
        <v>309</v>
      </c>
      <c r="Q319" s="209">
        <v>1</v>
      </c>
      <c r="R319" s="25" t="s">
        <v>308</v>
      </c>
      <c r="S319" s="50" t="s">
        <v>324</v>
      </c>
      <c r="T319" s="50" t="s">
        <v>645</v>
      </c>
      <c r="U319" s="25" t="s">
        <v>646</v>
      </c>
      <c r="V319" s="25">
        <v>3</v>
      </c>
      <c r="W319" s="25" t="s">
        <v>665</v>
      </c>
      <c r="X319" s="66"/>
      <c r="Y319" s="11"/>
      <c r="Z319" s="5"/>
      <c r="AA319" s="42" t="s">
        <v>838</v>
      </c>
    </row>
    <row r="320" spans="1:27" ht="127.5">
      <c r="A320" s="25" t="s">
        <v>147</v>
      </c>
      <c r="B320" s="11" t="s">
        <v>148</v>
      </c>
      <c r="C320" s="25">
        <v>2000</v>
      </c>
      <c r="D320" s="180" t="s">
        <v>149</v>
      </c>
      <c r="E320" s="25">
        <v>2030</v>
      </c>
      <c r="F320" s="195" t="s">
        <v>364</v>
      </c>
      <c r="G320" s="99"/>
      <c r="H320" s="9">
        <v>5473000</v>
      </c>
      <c r="I320" s="9">
        <v>5473000</v>
      </c>
      <c r="J320" s="100">
        <v>4174000</v>
      </c>
      <c r="K320" s="100">
        <v>1299000</v>
      </c>
      <c r="L320" s="101"/>
      <c r="M320" s="101"/>
      <c r="N320" s="11"/>
      <c r="O320" s="99" t="s">
        <v>643</v>
      </c>
      <c r="P320" s="102" t="s">
        <v>309</v>
      </c>
      <c r="Q320" s="213">
        <v>1</v>
      </c>
      <c r="R320" s="102" t="s">
        <v>308</v>
      </c>
      <c r="S320" s="50" t="s">
        <v>176</v>
      </c>
      <c r="T320" s="50" t="s">
        <v>647</v>
      </c>
      <c r="U320" s="25" t="s">
        <v>648</v>
      </c>
      <c r="V320" s="25">
        <v>3</v>
      </c>
      <c r="W320" s="25" t="s">
        <v>665</v>
      </c>
      <c r="X320" s="66"/>
      <c r="Y320" s="11"/>
      <c r="Z320" s="5"/>
      <c r="AA320" s="42" t="s">
        <v>839</v>
      </c>
    </row>
    <row r="321" spans="1:27" ht="25.5">
      <c r="A321" s="25" t="s">
        <v>147</v>
      </c>
      <c r="B321" s="11" t="s">
        <v>148</v>
      </c>
      <c r="C321" s="25">
        <v>2000</v>
      </c>
      <c r="D321" s="180" t="s">
        <v>149</v>
      </c>
      <c r="E321" s="25">
        <v>2040</v>
      </c>
      <c r="F321" s="196" t="s">
        <v>150</v>
      </c>
      <c r="G321" s="99"/>
      <c r="H321" s="9">
        <v>2740000</v>
      </c>
      <c r="I321" s="9">
        <v>2740000</v>
      </c>
      <c r="J321" s="101">
        <v>1742000</v>
      </c>
      <c r="K321" s="101">
        <v>984000</v>
      </c>
      <c r="L321" s="101"/>
      <c r="M321" s="101">
        <v>15000</v>
      </c>
      <c r="N321" s="11"/>
      <c r="O321" s="99"/>
      <c r="P321" s="102"/>
      <c r="Q321" s="102"/>
      <c r="R321" s="102"/>
      <c r="S321" s="50"/>
      <c r="T321" s="50"/>
      <c r="U321" s="25"/>
      <c r="V321" s="25">
        <v>3</v>
      </c>
      <c r="W321" s="25" t="s">
        <v>665</v>
      </c>
      <c r="X321" s="66"/>
      <c r="Y321" s="11"/>
      <c r="Z321" s="5"/>
      <c r="AA321" s="67"/>
    </row>
    <row r="322" spans="1:27" ht="25.5">
      <c r="A322" s="25" t="s">
        <v>147</v>
      </c>
      <c r="B322" s="11" t="s">
        <v>148</v>
      </c>
      <c r="C322" s="25">
        <v>2000</v>
      </c>
      <c r="D322" s="180" t="s">
        <v>149</v>
      </c>
      <c r="E322" s="25">
        <v>2045</v>
      </c>
      <c r="F322" s="196" t="s">
        <v>516</v>
      </c>
      <c r="G322" s="99"/>
      <c r="H322" s="9">
        <v>4885000</v>
      </c>
      <c r="I322" s="9">
        <v>4885000</v>
      </c>
      <c r="J322" s="101">
        <v>4177000</v>
      </c>
      <c r="K322" s="101">
        <v>708000</v>
      </c>
      <c r="L322" s="101"/>
      <c r="M322" s="101"/>
      <c r="N322" s="11"/>
      <c r="O322" s="99"/>
      <c r="P322" s="102"/>
      <c r="Q322" s="102"/>
      <c r="R322" s="102"/>
      <c r="S322" s="50"/>
      <c r="T322" s="50"/>
      <c r="U322" s="25"/>
      <c r="V322" s="25">
        <v>3</v>
      </c>
      <c r="W322" s="25" t="s">
        <v>665</v>
      </c>
      <c r="X322" s="66"/>
      <c r="Y322" s="11"/>
      <c r="Z322" s="5"/>
      <c r="AA322" s="67"/>
    </row>
    <row r="323" spans="1:27" ht="25.5">
      <c r="A323" s="25" t="s">
        <v>147</v>
      </c>
      <c r="B323" s="11" t="s">
        <v>148</v>
      </c>
      <c r="C323" s="25">
        <v>2000</v>
      </c>
      <c r="D323" s="180" t="s">
        <v>149</v>
      </c>
      <c r="E323" s="25">
        <v>2055</v>
      </c>
      <c r="F323" s="196" t="s">
        <v>517</v>
      </c>
      <c r="G323" s="99"/>
      <c r="H323" s="9">
        <v>4382000</v>
      </c>
      <c r="I323" s="9">
        <v>4382000</v>
      </c>
      <c r="J323" s="101">
        <v>2251000</v>
      </c>
      <c r="K323" s="101">
        <v>2131000</v>
      </c>
      <c r="L323" s="101"/>
      <c r="M323" s="101"/>
      <c r="N323" s="11"/>
      <c r="O323" s="99"/>
      <c r="P323" s="102"/>
      <c r="Q323" s="102"/>
      <c r="R323" s="102"/>
      <c r="S323" s="50"/>
      <c r="T323" s="50"/>
      <c r="U323" s="25"/>
      <c r="V323" s="25">
        <v>3</v>
      </c>
      <c r="W323" s="25" t="s">
        <v>665</v>
      </c>
      <c r="X323" s="66"/>
      <c r="Y323" s="11"/>
      <c r="Z323" s="5"/>
      <c r="AA323" s="67"/>
    </row>
    <row r="324" spans="1:27" ht="25.5">
      <c r="A324" s="25" t="s">
        <v>147</v>
      </c>
      <c r="B324" s="11" t="s">
        <v>148</v>
      </c>
      <c r="C324" s="25">
        <v>2000</v>
      </c>
      <c r="D324" s="180" t="s">
        <v>149</v>
      </c>
      <c r="E324" s="25">
        <v>2065</v>
      </c>
      <c r="F324" s="180" t="s">
        <v>518</v>
      </c>
      <c r="G324" s="11"/>
      <c r="H324" s="9">
        <v>3537000</v>
      </c>
      <c r="I324" s="9">
        <v>3537000</v>
      </c>
      <c r="J324" s="9">
        <v>2689000</v>
      </c>
      <c r="K324" s="9">
        <v>848000</v>
      </c>
      <c r="L324" s="9"/>
      <c r="M324" s="9"/>
      <c r="N324" s="11"/>
      <c r="O324" s="99"/>
      <c r="P324" s="25"/>
      <c r="Q324" s="25"/>
      <c r="R324" s="25"/>
      <c r="S324" s="202"/>
      <c r="T324" s="50"/>
      <c r="U324" s="25"/>
      <c r="V324" s="25">
        <v>3</v>
      </c>
      <c r="W324" s="25" t="s">
        <v>665</v>
      </c>
      <c r="X324" s="66"/>
      <c r="Y324" s="11"/>
      <c r="Z324" s="5"/>
      <c r="AA324" s="67"/>
    </row>
    <row r="325" spans="1:27" ht="25.5">
      <c r="A325" s="25" t="s">
        <v>147</v>
      </c>
      <c r="B325" s="11" t="s">
        <v>148</v>
      </c>
      <c r="C325" s="25">
        <v>2000</v>
      </c>
      <c r="D325" s="180" t="s">
        <v>149</v>
      </c>
      <c r="E325" s="25">
        <v>2075</v>
      </c>
      <c r="F325" s="180" t="s">
        <v>102</v>
      </c>
      <c r="G325" s="11"/>
      <c r="H325" s="9">
        <v>22955000</v>
      </c>
      <c r="I325" s="9">
        <v>22955000</v>
      </c>
      <c r="J325" s="9">
        <v>12955000</v>
      </c>
      <c r="K325" s="9"/>
      <c r="L325" s="9">
        <v>10000000</v>
      </c>
      <c r="M325" s="9"/>
      <c r="N325" s="11"/>
      <c r="O325" s="99"/>
      <c r="P325" s="25"/>
      <c r="Q325" s="25"/>
      <c r="R325" s="25"/>
      <c r="S325" s="202"/>
      <c r="T325" s="50"/>
      <c r="U325" s="25"/>
      <c r="V325" s="25">
        <v>3</v>
      </c>
      <c r="W325" s="25" t="s">
        <v>665</v>
      </c>
      <c r="X325" s="66"/>
      <c r="Y325" s="11"/>
      <c r="Z325" s="5"/>
      <c r="AA325" s="67"/>
    </row>
    <row r="326" spans="1:27" ht="25.5">
      <c r="A326" s="25" t="s">
        <v>147</v>
      </c>
      <c r="B326" s="11" t="s">
        <v>148</v>
      </c>
      <c r="C326" s="174">
        <v>3000</v>
      </c>
      <c r="D326" s="185" t="s">
        <v>151</v>
      </c>
      <c r="E326" s="25"/>
      <c r="F326" s="180"/>
      <c r="G326" s="11"/>
      <c r="H326" s="9"/>
      <c r="I326" s="9"/>
      <c r="J326" s="9"/>
      <c r="K326" s="9"/>
      <c r="L326" s="9"/>
      <c r="M326" s="9"/>
      <c r="N326" s="11"/>
      <c r="O326" s="99"/>
      <c r="P326" s="25"/>
      <c r="Q326" s="25"/>
      <c r="R326" s="25"/>
      <c r="S326" s="202"/>
      <c r="T326" s="50"/>
      <c r="U326" s="25"/>
      <c r="V326" s="25"/>
      <c r="W326" s="25"/>
      <c r="X326" s="66"/>
      <c r="Y326" s="11"/>
      <c r="Z326" s="5"/>
      <c r="AA326" s="67"/>
    </row>
    <row r="327" spans="1:27" ht="25.5">
      <c r="A327" s="25" t="s">
        <v>147</v>
      </c>
      <c r="B327" s="11" t="s">
        <v>148</v>
      </c>
      <c r="C327" s="25">
        <v>3000</v>
      </c>
      <c r="D327" s="180" t="s">
        <v>151</v>
      </c>
      <c r="E327" s="178">
        <v>3010</v>
      </c>
      <c r="F327" s="180" t="s">
        <v>152</v>
      </c>
      <c r="G327" s="11"/>
      <c r="H327" s="9">
        <v>70295000</v>
      </c>
      <c r="I327" s="9">
        <v>70295000</v>
      </c>
      <c r="J327" s="9">
        <v>49105000</v>
      </c>
      <c r="K327" s="9">
        <v>19750000</v>
      </c>
      <c r="L327" s="9">
        <v>240000</v>
      </c>
      <c r="M327" s="9">
        <v>1200000</v>
      </c>
      <c r="N327" s="11"/>
      <c r="O327" s="99" t="s">
        <v>644</v>
      </c>
      <c r="P327" s="25"/>
      <c r="Q327" s="25"/>
      <c r="R327" s="25"/>
      <c r="S327" s="50"/>
      <c r="T327" s="50"/>
      <c r="U327" s="25"/>
      <c r="V327" s="25">
        <v>3</v>
      </c>
      <c r="W327" s="25" t="s">
        <v>665</v>
      </c>
      <c r="X327" s="66"/>
      <c r="Y327" s="11"/>
      <c r="Z327" s="5"/>
      <c r="AA327" s="67"/>
    </row>
    <row r="328" spans="1:27" ht="63.75">
      <c r="A328" s="25" t="s">
        <v>147</v>
      </c>
      <c r="B328" s="11" t="s">
        <v>148</v>
      </c>
      <c r="C328" s="25">
        <v>3000</v>
      </c>
      <c r="D328" s="180" t="s">
        <v>151</v>
      </c>
      <c r="E328" s="25">
        <v>3085</v>
      </c>
      <c r="F328" s="180" t="s">
        <v>365</v>
      </c>
      <c r="G328" s="11"/>
      <c r="H328" s="9">
        <v>14087000</v>
      </c>
      <c r="I328" s="9">
        <v>14087000</v>
      </c>
      <c r="J328" s="9">
        <v>11671000</v>
      </c>
      <c r="K328" s="9">
        <v>2416000</v>
      </c>
      <c r="L328" s="9"/>
      <c r="M328" s="9"/>
      <c r="N328" s="11"/>
      <c r="O328" s="99" t="s">
        <v>372</v>
      </c>
      <c r="P328" s="25"/>
      <c r="Q328" s="25"/>
      <c r="R328" s="25"/>
      <c r="S328" s="50"/>
      <c r="T328" s="50"/>
      <c r="U328" s="25"/>
      <c r="V328" s="25">
        <v>3</v>
      </c>
      <c r="W328" s="25" t="s">
        <v>665</v>
      </c>
      <c r="X328" s="66"/>
      <c r="Y328" s="11"/>
      <c r="Z328" s="5"/>
      <c r="AA328" s="67"/>
    </row>
    <row r="329" spans="1:27" ht="51">
      <c r="A329" s="25" t="s">
        <v>147</v>
      </c>
      <c r="B329" s="11" t="s">
        <v>148</v>
      </c>
      <c r="C329" s="25">
        <v>3000</v>
      </c>
      <c r="D329" s="180" t="s">
        <v>151</v>
      </c>
      <c r="E329" s="25">
        <v>3090</v>
      </c>
      <c r="F329" s="180" t="s">
        <v>368</v>
      </c>
      <c r="G329" s="11"/>
      <c r="H329" s="9">
        <v>11096000</v>
      </c>
      <c r="I329" s="9">
        <v>11096000</v>
      </c>
      <c r="J329" s="9">
        <v>10777000</v>
      </c>
      <c r="K329" s="9">
        <v>319000</v>
      </c>
      <c r="L329" s="9"/>
      <c r="M329" s="9"/>
      <c r="N329" s="11"/>
      <c r="O329" s="99" t="s">
        <v>522</v>
      </c>
      <c r="P329" s="25"/>
      <c r="Q329" s="25"/>
      <c r="R329" s="25"/>
      <c r="S329" s="50"/>
      <c r="T329" s="50"/>
      <c r="U329" s="25"/>
      <c r="V329" s="25">
        <v>3</v>
      </c>
      <c r="W329" s="25">
        <v>2</v>
      </c>
      <c r="X329" s="66"/>
      <c r="Y329" s="11"/>
      <c r="Z329" s="5"/>
      <c r="AA329" s="67"/>
    </row>
    <row r="330" spans="1:27" ht="25.5">
      <c r="A330" s="25" t="s">
        <v>147</v>
      </c>
      <c r="B330" s="11" t="s">
        <v>148</v>
      </c>
      <c r="C330" s="25">
        <v>3000</v>
      </c>
      <c r="D330" s="180" t="s">
        <v>151</v>
      </c>
      <c r="E330" s="25">
        <v>3091</v>
      </c>
      <c r="F330" s="180" t="s">
        <v>520</v>
      </c>
      <c r="G330" s="11"/>
      <c r="H330" s="9">
        <v>2130000</v>
      </c>
      <c r="I330" s="9">
        <v>2130000</v>
      </c>
      <c r="J330" s="9">
        <v>2130000</v>
      </c>
      <c r="K330" s="9"/>
      <c r="L330" s="9"/>
      <c r="M330" s="9"/>
      <c r="N330" s="11"/>
      <c r="O330" s="99"/>
      <c r="P330" s="25"/>
      <c r="Q330" s="25"/>
      <c r="R330" s="25"/>
      <c r="S330" s="50"/>
      <c r="T330" s="50"/>
      <c r="U330" s="25"/>
      <c r="V330" s="25">
        <v>3</v>
      </c>
      <c r="W330" s="25">
        <v>2</v>
      </c>
      <c r="X330" s="66"/>
      <c r="Y330" s="11"/>
      <c r="Z330" s="5"/>
      <c r="AA330" s="67"/>
    </row>
    <row r="331" spans="1:27" ht="25.5">
      <c r="A331" s="25" t="s">
        <v>147</v>
      </c>
      <c r="B331" s="11" t="s">
        <v>148</v>
      </c>
      <c r="C331" s="25">
        <v>3000</v>
      </c>
      <c r="D331" s="180" t="s">
        <v>151</v>
      </c>
      <c r="E331" s="25">
        <v>3092</v>
      </c>
      <c r="F331" s="180" t="s">
        <v>521</v>
      </c>
      <c r="G331" s="11"/>
      <c r="H331" s="9">
        <v>850000</v>
      </c>
      <c r="I331" s="9">
        <v>850000</v>
      </c>
      <c r="J331" s="9">
        <v>304000</v>
      </c>
      <c r="K331" s="9"/>
      <c r="L331" s="9">
        <v>546000</v>
      </c>
      <c r="M331" s="9"/>
      <c r="N331" s="11"/>
      <c r="O331" s="99"/>
      <c r="P331" s="25"/>
      <c r="Q331" s="25"/>
      <c r="R331" s="25"/>
      <c r="S331" s="50"/>
      <c r="T331" s="50"/>
      <c r="U331" s="25"/>
      <c r="V331" s="25">
        <v>3</v>
      </c>
      <c r="W331" s="25">
        <v>2</v>
      </c>
      <c r="X331" s="66"/>
      <c r="Y331" s="11"/>
      <c r="Z331" s="5"/>
      <c r="AA331" s="67"/>
    </row>
    <row r="332" spans="1:27" ht="38.25">
      <c r="A332" s="25" t="s">
        <v>147</v>
      </c>
      <c r="B332" s="11" t="s">
        <v>148</v>
      </c>
      <c r="C332" s="25">
        <v>3000</v>
      </c>
      <c r="D332" s="180" t="s">
        <v>151</v>
      </c>
      <c r="E332" s="25">
        <v>3095</v>
      </c>
      <c r="F332" s="180" t="s">
        <v>366</v>
      </c>
      <c r="G332" s="11"/>
      <c r="H332" s="9">
        <v>2816000</v>
      </c>
      <c r="I332" s="9">
        <v>2816000</v>
      </c>
      <c r="J332" s="9">
        <v>2816000</v>
      </c>
      <c r="K332" s="9"/>
      <c r="L332" s="9"/>
      <c r="M332" s="9"/>
      <c r="N332" s="11"/>
      <c r="O332" s="98" t="s">
        <v>367</v>
      </c>
      <c r="P332" s="25"/>
      <c r="Q332" s="25"/>
      <c r="R332" s="25"/>
      <c r="S332" s="50"/>
      <c r="T332" s="50"/>
      <c r="U332" s="25"/>
      <c r="V332" s="25">
        <v>3</v>
      </c>
      <c r="W332" s="25" t="s">
        <v>665</v>
      </c>
      <c r="X332" s="66"/>
      <c r="Y332" s="11"/>
      <c r="Z332" s="5"/>
      <c r="AA332" s="67"/>
    </row>
    <row r="333" spans="1:27" ht="25.5">
      <c r="A333" s="25" t="s">
        <v>147</v>
      </c>
      <c r="B333" s="11" t="s">
        <v>148</v>
      </c>
      <c r="C333" s="174">
        <v>4000</v>
      </c>
      <c r="D333" s="185" t="s">
        <v>523</v>
      </c>
      <c r="E333" s="25"/>
      <c r="F333" s="180"/>
      <c r="G333" s="11"/>
      <c r="H333" s="11"/>
      <c r="I333" s="9"/>
      <c r="J333" s="9"/>
      <c r="K333" s="9"/>
      <c r="L333" s="9"/>
      <c r="M333" s="9"/>
      <c r="N333" s="11"/>
      <c r="O333" s="99"/>
      <c r="P333" s="25"/>
      <c r="Q333" s="25"/>
      <c r="R333" s="25"/>
      <c r="S333" s="50"/>
      <c r="T333" s="50"/>
      <c r="U333" s="25"/>
      <c r="V333" s="25"/>
      <c r="W333" s="25"/>
      <c r="X333" s="66"/>
      <c r="Y333" s="11"/>
      <c r="Z333" s="5"/>
      <c r="AA333" s="67"/>
    </row>
    <row r="334" spans="1:27" ht="25.5">
      <c r="A334" s="25" t="s">
        <v>147</v>
      </c>
      <c r="B334" s="11" t="s">
        <v>148</v>
      </c>
      <c r="C334" s="25">
        <v>4000</v>
      </c>
      <c r="D334" s="180" t="s">
        <v>523</v>
      </c>
      <c r="E334" s="25">
        <v>4010</v>
      </c>
      <c r="F334" s="196" t="s">
        <v>525</v>
      </c>
      <c r="G334" s="99"/>
      <c r="H334" s="9">
        <v>22422000</v>
      </c>
      <c r="I334" s="9">
        <v>22422000</v>
      </c>
      <c r="J334" s="101">
        <v>10257000</v>
      </c>
      <c r="K334" s="101">
        <v>12165000</v>
      </c>
      <c r="L334" s="101"/>
      <c r="M334" s="101"/>
      <c r="N334" s="11"/>
      <c r="O334" s="103" t="s">
        <v>524</v>
      </c>
      <c r="P334" s="25"/>
      <c r="Q334" s="25"/>
      <c r="R334" s="25"/>
      <c r="S334" s="50"/>
      <c r="T334" s="50"/>
      <c r="U334" s="25"/>
      <c r="V334" s="25">
        <v>3</v>
      </c>
      <c r="W334" s="25" t="s">
        <v>665</v>
      </c>
      <c r="X334" s="66"/>
      <c r="Y334" s="11"/>
      <c r="Z334" s="5"/>
      <c r="AA334" s="67"/>
    </row>
    <row r="335" spans="1:27" ht="25.5">
      <c r="A335" s="25" t="s">
        <v>147</v>
      </c>
      <c r="B335" s="11" t="s">
        <v>148</v>
      </c>
      <c r="C335" s="25">
        <v>4000</v>
      </c>
      <c r="D335" s="180" t="s">
        <v>523</v>
      </c>
      <c r="E335" s="25">
        <v>4011</v>
      </c>
      <c r="F335" s="196" t="s">
        <v>526</v>
      </c>
      <c r="G335" s="99"/>
      <c r="H335" s="9">
        <v>12236000</v>
      </c>
      <c r="I335" s="9">
        <v>12236000</v>
      </c>
      <c r="J335" s="101">
        <v>10188000</v>
      </c>
      <c r="K335" s="101">
        <v>2048000</v>
      </c>
      <c r="L335" s="101"/>
      <c r="M335" s="101"/>
      <c r="N335" s="11"/>
      <c r="O335" s="99" t="s">
        <v>369</v>
      </c>
      <c r="P335" s="25"/>
      <c r="Q335" s="25"/>
      <c r="R335" s="25"/>
      <c r="S335" s="50"/>
      <c r="T335" s="50"/>
      <c r="U335" s="25"/>
      <c r="V335" s="25">
        <v>3</v>
      </c>
      <c r="W335" s="25" t="s">
        <v>665</v>
      </c>
      <c r="X335" s="66"/>
      <c r="Y335" s="11"/>
      <c r="Z335" s="5"/>
      <c r="AA335" s="67"/>
    </row>
    <row r="336" spans="1:27" ht="25.5">
      <c r="A336" s="25" t="s">
        <v>147</v>
      </c>
      <c r="B336" s="11" t="s">
        <v>148</v>
      </c>
      <c r="C336" s="25">
        <v>4000</v>
      </c>
      <c r="D336" s="180" t="s">
        <v>523</v>
      </c>
      <c r="E336" s="25">
        <v>4012</v>
      </c>
      <c r="F336" s="196" t="s">
        <v>527</v>
      </c>
      <c r="G336" s="99"/>
      <c r="H336" s="9">
        <v>4644000</v>
      </c>
      <c r="I336" s="9">
        <v>4644000</v>
      </c>
      <c r="J336" s="101">
        <v>4644000</v>
      </c>
      <c r="K336" s="101"/>
      <c r="L336" s="101"/>
      <c r="M336" s="101"/>
      <c r="N336" s="11"/>
      <c r="O336" s="98" t="s">
        <v>370</v>
      </c>
      <c r="P336" s="25"/>
      <c r="Q336" s="25"/>
      <c r="R336" s="25"/>
      <c r="S336" s="50"/>
      <c r="T336" s="50"/>
      <c r="U336" s="25"/>
      <c r="V336" s="25">
        <v>3</v>
      </c>
      <c r="W336" s="25" t="s">
        <v>665</v>
      </c>
      <c r="X336" s="66"/>
      <c r="Y336" s="11"/>
      <c r="Z336" s="5"/>
      <c r="AA336" s="67"/>
    </row>
    <row r="337" spans="1:27" ht="51">
      <c r="A337" s="25" t="s">
        <v>147</v>
      </c>
      <c r="B337" s="11" t="s">
        <v>148</v>
      </c>
      <c r="C337" s="174">
        <v>7000</v>
      </c>
      <c r="D337" s="185" t="s">
        <v>153</v>
      </c>
      <c r="E337" s="25"/>
      <c r="F337" s="196"/>
      <c r="G337" s="99"/>
      <c r="H337" s="9"/>
      <c r="I337" s="9"/>
      <c r="J337" s="101"/>
      <c r="K337" s="101"/>
      <c r="L337" s="101"/>
      <c r="M337" s="101"/>
      <c r="N337" s="11"/>
      <c r="O337" s="92" t="s">
        <v>507</v>
      </c>
      <c r="P337" s="25"/>
      <c r="Q337" s="25"/>
      <c r="R337" s="25"/>
      <c r="S337" s="50"/>
      <c r="T337" s="50"/>
      <c r="U337" s="25"/>
      <c r="V337" s="25"/>
      <c r="W337" s="25"/>
      <c r="X337" s="66"/>
      <c r="Y337" s="11"/>
      <c r="Z337" s="5"/>
      <c r="AA337" s="67"/>
    </row>
    <row r="338" spans="1:27" ht="25.5">
      <c r="A338" s="25" t="s">
        <v>147</v>
      </c>
      <c r="B338" s="11" t="s">
        <v>148</v>
      </c>
      <c r="C338" s="25">
        <v>7000</v>
      </c>
      <c r="D338" s="180" t="s">
        <v>153</v>
      </c>
      <c r="E338" s="25">
        <v>7020</v>
      </c>
      <c r="F338" s="180" t="s">
        <v>371</v>
      </c>
      <c r="G338" s="117"/>
      <c r="H338" s="9">
        <v>2972000</v>
      </c>
      <c r="I338" s="9">
        <v>2972000</v>
      </c>
      <c r="J338" s="18">
        <v>2972000</v>
      </c>
      <c r="K338" s="104"/>
      <c r="L338" s="104"/>
      <c r="M338" s="104"/>
      <c r="N338" s="11"/>
      <c r="O338" s="105"/>
      <c r="P338" s="25"/>
      <c r="Q338" s="25"/>
      <c r="R338" s="25"/>
      <c r="S338" s="214"/>
      <c r="T338" s="50"/>
      <c r="U338" s="25"/>
      <c r="V338" s="25">
        <v>3</v>
      </c>
      <c r="W338" s="25">
        <v>2</v>
      </c>
      <c r="X338" s="66"/>
      <c r="Y338" s="11"/>
      <c r="Z338" s="5"/>
      <c r="AA338" s="67"/>
    </row>
    <row r="339" spans="1:27">
      <c r="A339" s="25"/>
      <c r="B339" s="11"/>
      <c r="C339" s="25"/>
      <c r="D339" s="180"/>
      <c r="E339" s="25"/>
      <c r="F339" s="180"/>
      <c r="G339" s="117"/>
      <c r="H339" s="117"/>
      <c r="I339" s="9"/>
      <c r="J339" s="18"/>
      <c r="K339" s="104"/>
      <c r="L339" s="104"/>
      <c r="M339" s="104"/>
      <c r="N339" s="11"/>
      <c r="O339" s="105"/>
      <c r="P339" s="25"/>
      <c r="Q339" s="25"/>
      <c r="R339" s="25"/>
      <c r="S339" s="214"/>
      <c r="T339" s="50"/>
      <c r="U339" s="25"/>
      <c r="V339" s="25"/>
      <c r="W339" s="25"/>
      <c r="X339" s="66"/>
      <c r="Y339" s="11"/>
      <c r="Z339" s="5"/>
      <c r="AA339" s="67"/>
    </row>
    <row r="340" spans="1:27">
      <c r="A340" s="38"/>
      <c r="B340" s="36"/>
      <c r="C340" s="38"/>
      <c r="D340" s="187"/>
      <c r="E340" s="38"/>
      <c r="F340" s="197"/>
      <c r="G340" s="106"/>
      <c r="H340" s="106"/>
      <c r="I340" s="37"/>
      <c r="J340" s="107"/>
      <c r="K340" s="107"/>
      <c r="L340" s="107"/>
      <c r="M340" s="107"/>
      <c r="N340" s="36"/>
      <c r="O340" s="108"/>
      <c r="P340" s="38"/>
      <c r="Q340" s="38"/>
      <c r="R340" s="38"/>
      <c r="S340" s="199"/>
      <c r="T340" s="199"/>
      <c r="U340" s="38"/>
      <c r="V340" s="38"/>
      <c r="W340" s="38"/>
      <c r="X340" s="69"/>
      <c r="Y340" s="36"/>
      <c r="Z340" s="34"/>
      <c r="AA340" s="70"/>
    </row>
    <row r="341" spans="1:27" ht="25.5">
      <c r="A341" s="173" t="s">
        <v>154</v>
      </c>
      <c r="B341" s="41" t="s">
        <v>188</v>
      </c>
      <c r="C341" s="25"/>
      <c r="D341" s="180"/>
      <c r="E341" s="25"/>
      <c r="F341" s="180"/>
      <c r="G341" s="11"/>
      <c r="H341" s="11"/>
      <c r="I341" s="9"/>
      <c r="J341" s="9"/>
      <c r="K341" s="9"/>
      <c r="L341" s="9"/>
      <c r="M341" s="9"/>
      <c r="N341" s="11"/>
      <c r="O341" s="11"/>
      <c r="P341" s="25"/>
      <c r="Q341" s="25"/>
      <c r="R341" s="25"/>
      <c r="S341" s="50"/>
      <c r="T341" s="202"/>
      <c r="U341" s="25"/>
      <c r="V341" s="25"/>
      <c r="W341" s="25"/>
      <c r="X341" s="66" t="s">
        <v>353</v>
      </c>
      <c r="Y341" s="11"/>
      <c r="Z341" s="5" t="s">
        <v>383</v>
      </c>
      <c r="AA341" s="67"/>
    </row>
    <row r="342" spans="1:27" ht="25.5">
      <c r="A342" s="25" t="s">
        <v>154</v>
      </c>
      <c r="B342" s="11" t="s">
        <v>188</v>
      </c>
      <c r="C342" s="174">
        <v>1800</v>
      </c>
      <c r="D342" s="185" t="s">
        <v>409</v>
      </c>
      <c r="E342" s="25"/>
      <c r="F342" s="180"/>
      <c r="G342" s="11"/>
      <c r="H342" s="11"/>
      <c r="I342" s="9"/>
      <c r="J342" s="9"/>
      <c r="K342" s="9"/>
      <c r="L342" s="9"/>
      <c r="M342" s="9"/>
      <c r="N342" s="11"/>
      <c r="O342" s="11"/>
      <c r="P342" s="25"/>
      <c r="Q342" s="25"/>
      <c r="R342" s="25"/>
      <c r="S342" s="50"/>
      <c r="T342" s="202"/>
      <c r="U342" s="25"/>
      <c r="V342" s="25"/>
      <c r="W342" s="25"/>
      <c r="X342" s="66"/>
      <c r="Y342" s="11"/>
      <c r="Z342" s="5"/>
      <c r="AA342" s="67"/>
    </row>
    <row r="343" spans="1:27" ht="76.5">
      <c r="A343" s="25" t="s">
        <v>154</v>
      </c>
      <c r="B343" s="11" t="s">
        <v>188</v>
      </c>
      <c r="C343" s="25">
        <v>1800</v>
      </c>
      <c r="D343" s="180" t="s">
        <v>409</v>
      </c>
      <c r="E343" s="25">
        <v>1815</v>
      </c>
      <c r="F343" s="195" t="s">
        <v>410</v>
      </c>
      <c r="G343" s="5"/>
      <c r="H343" s="121">
        <v>391800</v>
      </c>
      <c r="I343" s="9">
        <v>1959000</v>
      </c>
      <c r="J343" s="9">
        <v>1719000</v>
      </c>
      <c r="K343" s="9"/>
      <c r="L343" s="9">
        <v>241000</v>
      </c>
      <c r="M343" s="9"/>
      <c r="N343" s="11"/>
      <c r="O343" s="83" t="s">
        <v>411</v>
      </c>
      <c r="P343" s="25" t="s">
        <v>308</v>
      </c>
      <c r="Q343" s="209">
        <v>0.2</v>
      </c>
      <c r="R343" s="25" t="s">
        <v>309</v>
      </c>
      <c r="S343" s="50" t="s">
        <v>323</v>
      </c>
      <c r="T343" s="202" t="s">
        <v>596</v>
      </c>
      <c r="U343" s="25"/>
      <c r="V343" s="25">
        <v>3</v>
      </c>
      <c r="W343" s="25">
        <v>2</v>
      </c>
      <c r="X343" s="66"/>
      <c r="Y343" s="11"/>
      <c r="Z343" s="5"/>
      <c r="AA343" s="67"/>
    </row>
    <row r="344" spans="1:27" ht="39.75" customHeight="1">
      <c r="A344" s="25" t="s">
        <v>154</v>
      </c>
      <c r="B344" s="11" t="s">
        <v>188</v>
      </c>
      <c r="C344" s="25">
        <v>1800</v>
      </c>
      <c r="D344" s="180" t="s">
        <v>409</v>
      </c>
      <c r="E344" s="25">
        <v>1820</v>
      </c>
      <c r="F344" s="195" t="s">
        <v>166</v>
      </c>
      <c r="G344" s="5"/>
      <c r="H344" s="121">
        <v>330000</v>
      </c>
      <c r="I344" s="9">
        <v>1100000</v>
      </c>
      <c r="J344" s="9">
        <v>771000</v>
      </c>
      <c r="K344" s="9">
        <v>330000</v>
      </c>
      <c r="L344" s="9"/>
      <c r="M344" s="9"/>
      <c r="N344" s="11"/>
      <c r="O344" s="83" t="s">
        <v>167</v>
      </c>
      <c r="P344" s="25" t="s">
        <v>308</v>
      </c>
      <c r="Q344" s="209">
        <v>0.3</v>
      </c>
      <c r="R344" s="25" t="s">
        <v>309</v>
      </c>
      <c r="S344" s="50" t="s">
        <v>324</v>
      </c>
      <c r="T344" s="202" t="s">
        <v>666</v>
      </c>
      <c r="U344" s="25"/>
      <c r="V344" s="25">
        <v>3</v>
      </c>
      <c r="W344" s="25">
        <v>2</v>
      </c>
      <c r="X344" s="66"/>
      <c r="Y344" s="11"/>
      <c r="Z344" s="5"/>
      <c r="AA344" s="67"/>
    </row>
    <row r="345" spans="1:27" ht="76.5">
      <c r="A345" s="25" t="s">
        <v>154</v>
      </c>
      <c r="B345" s="11" t="s">
        <v>188</v>
      </c>
      <c r="C345" s="174">
        <v>4800</v>
      </c>
      <c r="D345" s="185" t="s">
        <v>529</v>
      </c>
      <c r="E345" s="25"/>
      <c r="F345" s="180"/>
      <c r="G345" s="11"/>
      <c r="H345" s="11"/>
      <c r="I345" s="9"/>
      <c r="J345" s="9"/>
      <c r="K345" s="9"/>
      <c r="L345" s="9"/>
      <c r="M345" s="9"/>
      <c r="N345" s="11"/>
      <c r="O345" s="87" t="s">
        <v>168</v>
      </c>
      <c r="P345" s="25"/>
      <c r="Q345" s="25"/>
      <c r="R345" s="25"/>
      <c r="S345" s="50"/>
      <c r="T345" s="202"/>
      <c r="U345" s="25"/>
      <c r="V345" s="25"/>
      <c r="W345" s="25"/>
      <c r="X345" s="66"/>
      <c r="Y345" s="11"/>
      <c r="Z345" s="5"/>
      <c r="AA345" s="67"/>
    </row>
    <row r="346" spans="1:27" ht="89.25" customHeight="1">
      <c r="A346" s="25" t="s">
        <v>154</v>
      </c>
      <c r="B346" s="11" t="s">
        <v>188</v>
      </c>
      <c r="C346" s="25">
        <v>4800</v>
      </c>
      <c r="D346" s="180" t="s">
        <v>529</v>
      </c>
      <c r="E346" s="25">
        <v>4860</v>
      </c>
      <c r="F346" s="180" t="s">
        <v>530</v>
      </c>
      <c r="G346" s="30"/>
      <c r="H346" s="23">
        <v>13961000</v>
      </c>
      <c r="I346" s="23">
        <v>13961000</v>
      </c>
      <c r="J346" s="9">
        <v>10747000</v>
      </c>
      <c r="K346" s="9">
        <v>1873000</v>
      </c>
      <c r="L346" s="9">
        <v>1341000</v>
      </c>
      <c r="M346" s="9"/>
      <c r="N346" s="11"/>
      <c r="O346" s="83" t="s">
        <v>403</v>
      </c>
      <c r="P346" s="25" t="s">
        <v>309</v>
      </c>
      <c r="Q346" s="209">
        <v>1</v>
      </c>
      <c r="R346" s="25" t="s">
        <v>308</v>
      </c>
      <c r="S346" s="50" t="s">
        <v>324</v>
      </c>
      <c r="T346" s="202" t="s">
        <v>596</v>
      </c>
      <c r="U346" s="25"/>
      <c r="V346" s="25">
        <v>3</v>
      </c>
      <c r="W346" s="25">
        <v>2</v>
      </c>
      <c r="X346" s="66"/>
      <c r="Y346" s="11"/>
      <c r="Z346" s="5"/>
      <c r="AA346" s="67"/>
    </row>
    <row r="347" spans="1:27" ht="63.75">
      <c r="A347" s="25" t="s">
        <v>154</v>
      </c>
      <c r="B347" s="11" t="s">
        <v>188</v>
      </c>
      <c r="C347" s="25">
        <v>4800</v>
      </c>
      <c r="D347" s="180" t="s">
        <v>529</v>
      </c>
      <c r="E347" s="25">
        <v>4865</v>
      </c>
      <c r="F347" s="180" t="s">
        <v>531</v>
      </c>
      <c r="G347" s="30"/>
      <c r="H347" s="23">
        <v>5977000</v>
      </c>
      <c r="I347" s="23">
        <v>5977000</v>
      </c>
      <c r="J347" s="9">
        <v>4578000</v>
      </c>
      <c r="K347" s="9"/>
      <c r="L347" s="9">
        <v>1199000</v>
      </c>
      <c r="M347" s="9"/>
      <c r="N347" s="11"/>
      <c r="O347" s="83" t="s">
        <v>404</v>
      </c>
      <c r="P347" s="88" t="s">
        <v>309</v>
      </c>
      <c r="Q347" s="212">
        <v>1</v>
      </c>
      <c r="R347" s="88" t="s">
        <v>308</v>
      </c>
      <c r="S347" s="50" t="s">
        <v>322</v>
      </c>
      <c r="T347" s="202" t="s">
        <v>667</v>
      </c>
      <c r="U347" s="25"/>
      <c r="V347" s="25">
        <v>3</v>
      </c>
      <c r="W347" s="25">
        <v>2</v>
      </c>
      <c r="X347" s="66"/>
      <c r="Y347" s="11"/>
      <c r="Z347" s="5"/>
      <c r="AA347" s="67"/>
    </row>
    <row r="348" spans="1:27" ht="38.25">
      <c r="A348" s="25" t="s">
        <v>154</v>
      </c>
      <c r="B348" s="11" t="s">
        <v>188</v>
      </c>
      <c r="C348" s="174">
        <v>6800</v>
      </c>
      <c r="D348" s="185" t="s">
        <v>405</v>
      </c>
      <c r="E348" s="25"/>
      <c r="F348" s="180"/>
      <c r="G348" s="11"/>
      <c r="H348" s="11"/>
      <c r="I348" s="9"/>
      <c r="J348" s="9"/>
      <c r="K348" s="9"/>
      <c r="L348" s="9"/>
      <c r="M348" s="9"/>
      <c r="N348" s="11"/>
      <c r="O348" s="83"/>
      <c r="P348" s="88"/>
      <c r="Q348" s="212"/>
      <c r="R348" s="88"/>
      <c r="S348" s="50"/>
      <c r="T348" s="202"/>
      <c r="U348" s="25"/>
      <c r="V348" s="25"/>
      <c r="W348" s="25"/>
      <c r="X348" s="66"/>
      <c r="Y348" s="11"/>
      <c r="Z348" s="5"/>
      <c r="AA348" s="67"/>
    </row>
    <row r="349" spans="1:27" ht="63.75">
      <c r="A349" s="25" t="s">
        <v>154</v>
      </c>
      <c r="B349" s="11" t="s">
        <v>188</v>
      </c>
      <c r="C349" s="25">
        <v>6800</v>
      </c>
      <c r="D349" s="180" t="s">
        <v>405</v>
      </c>
      <c r="E349" s="25">
        <v>6840</v>
      </c>
      <c r="F349" s="180" t="s">
        <v>102</v>
      </c>
      <c r="G349" s="11"/>
      <c r="H349" s="9">
        <v>1788600</v>
      </c>
      <c r="I349" s="9">
        <v>5962000</v>
      </c>
      <c r="J349" s="9">
        <v>1311000</v>
      </c>
      <c r="K349" s="9">
        <v>4651000</v>
      </c>
      <c r="L349" s="9"/>
      <c r="M349" s="9"/>
      <c r="N349" s="11"/>
      <c r="O349" s="83" t="s">
        <v>174</v>
      </c>
      <c r="P349" s="88" t="s">
        <v>309</v>
      </c>
      <c r="Q349" s="212">
        <v>0.3</v>
      </c>
      <c r="R349" s="88" t="s">
        <v>309</v>
      </c>
      <c r="S349" s="50" t="s">
        <v>323</v>
      </c>
      <c r="T349" s="202" t="s">
        <v>668</v>
      </c>
      <c r="U349" s="25"/>
      <c r="V349" s="25">
        <v>3</v>
      </c>
      <c r="W349" s="25">
        <v>2</v>
      </c>
      <c r="X349" s="66"/>
      <c r="Y349" s="11"/>
      <c r="Z349" s="5"/>
      <c r="AA349" s="67"/>
    </row>
    <row r="350" spans="1:27" ht="48.75" customHeight="1">
      <c r="A350" s="25" t="s">
        <v>154</v>
      </c>
      <c r="B350" s="11" t="s">
        <v>188</v>
      </c>
      <c r="C350" s="25">
        <v>6800</v>
      </c>
      <c r="D350" s="180" t="s">
        <v>405</v>
      </c>
      <c r="E350" s="25">
        <v>6855</v>
      </c>
      <c r="F350" s="180" t="s">
        <v>406</v>
      </c>
      <c r="G350" s="11"/>
      <c r="H350" s="60">
        <v>2185250</v>
      </c>
      <c r="I350" s="9">
        <v>8741000</v>
      </c>
      <c r="J350" s="9">
        <v>145000</v>
      </c>
      <c r="K350" s="9">
        <v>8311000</v>
      </c>
      <c r="L350" s="9">
        <v>285000</v>
      </c>
      <c r="M350" s="9"/>
      <c r="N350" s="11"/>
      <c r="O350" s="11" t="s">
        <v>407</v>
      </c>
      <c r="P350" s="88"/>
      <c r="Q350" s="212">
        <v>0.25</v>
      </c>
      <c r="R350" s="88"/>
      <c r="S350" s="50"/>
      <c r="T350" s="202"/>
      <c r="U350" s="25"/>
      <c r="V350" s="25">
        <v>3</v>
      </c>
      <c r="W350" s="25">
        <v>2</v>
      </c>
      <c r="X350" s="66"/>
      <c r="Y350" s="11"/>
      <c r="Z350" s="5"/>
      <c r="AA350" s="67"/>
    </row>
    <row r="351" spans="1:27" ht="38.25">
      <c r="A351" s="25" t="s">
        <v>154</v>
      </c>
      <c r="B351" s="11" t="s">
        <v>188</v>
      </c>
      <c r="C351" s="25">
        <v>6800</v>
      </c>
      <c r="D351" s="180" t="s">
        <v>405</v>
      </c>
      <c r="E351" s="25">
        <v>6870</v>
      </c>
      <c r="F351" s="180" t="s">
        <v>103</v>
      </c>
      <c r="G351" s="11"/>
      <c r="H351" s="60">
        <v>2185250</v>
      </c>
      <c r="I351" s="9">
        <v>15098000</v>
      </c>
      <c r="J351" s="9">
        <v>15098000</v>
      </c>
      <c r="K351" s="9"/>
      <c r="L351" s="9"/>
      <c r="M351" s="9"/>
      <c r="N351" s="11"/>
      <c r="O351" s="11" t="s">
        <v>408</v>
      </c>
      <c r="P351" s="88" t="s">
        <v>308</v>
      </c>
      <c r="Q351" s="212">
        <v>0.25</v>
      </c>
      <c r="R351" s="88" t="s">
        <v>309</v>
      </c>
      <c r="S351" s="50"/>
      <c r="T351" s="202"/>
      <c r="U351" s="25"/>
      <c r="V351" s="25">
        <v>3</v>
      </c>
      <c r="W351" s="25">
        <v>2</v>
      </c>
      <c r="X351" s="66"/>
      <c r="Y351" s="11"/>
      <c r="Z351" s="5"/>
      <c r="AA351" s="67"/>
    </row>
    <row r="352" spans="1:27" ht="25.5">
      <c r="A352" s="25" t="s">
        <v>154</v>
      </c>
      <c r="B352" s="11" t="s">
        <v>188</v>
      </c>
      <c r="C352" s="174">
        <v>7800</v>
      </c>
      <c r="D352" s="185" t="s">
        <v>169</v>
      </c>
      <c r="E352" s="25"/>
      <c r="F352" s="180"/>
      <c r="G352" s="11"/>
      <c r="H352" s="11"/>
      <c r="I352" s="9"/>
      <c r="J352" s="9"/>
      <c r="K352" s="9"/>
      <c r="L352" s="9"/>
      <c r="M352" s="9"/>
      <c r="N352" s="11"/>
      <c r="O352" s="11"/>
      <c r="P352" s="88"/>
      <c r="Q352" s="88"/>
      <c r="R352" s="88"/>
      <c r="S352" s="50"/>
      <c r="T352" s="50"/>
      <c r="U352" s="25"/>
      <c r="V352" s="25"/>
      <c r="W352" s="25"/>
      <c r="X352" s="66"/>
      <c r="Y352" s="11"/>
      <c r="Z352" s="5"/>
      <c r="AA352" s="67"/>
    </row>
    <row r="353" spans="1:27" ht="25.5">
      <c r="A353" s="25" t="s">
        <v>154</v>
      </c>
      <c r="B353" s="11" t="s">
        <v>188</v>
      </c>
      <c r="C353" s="25">
        <v>7800</v>
      </c>
      <c r="D353" s="180" t="s">
        <v>169</v>
      </c>
      <c r="E353" s="25">
        <v>7820</v>
      </c>
      <c r="F353" s="180" t="s">
        <v>170</v>
      </c>
      <c r="G353" s="11"/>
      <c r="H353" s="119">
        <v>1439000</v>
      </c>
      <c r="I353" s="9">
        <v>7195000</v>
      </c>
      <c r="J353" s="9">
        <v>7195000</v>
      </c>
      <c r="K353" s="9"/>
      <c r="L353" s="9"/>
      <c r="M353" s="9"/>
      <c r="N353" s="11"/>
      <c r="O353" s="83" t="s">
        <v>171</v>
      </c>
      <c r="P353" s="25" t="s">
        <v>309</v>
      </c>
      <c r="Q353" s="209">
        <v>0.2</v>
      </c>
      <c r="R353" s="25" t="s">
        <v>309</v>
      </c>
      <c r="S353" s="50" t="s">
        <v>323</v>
      </c>
      <c r="T353" s="50" t="s">
        <v>596</v>
      </c>
      <c r="U353" s="25"/>
      <c r="V353" s="25">
        <v>3</v>
      </c>
      <c r="W353" s="25">
        <v>2</v>
      </c>
      <c r="X353" s="66"/>
      <c r="Y353" s="11"/>
      <c r="Z353" s="5"/>
      <c r="AA353" s="67"/>
    </row>
    <row r="354" spans="1:27" ht="38.25">
      <c r="A354" s="25" t="s">
        <v>154</v>
      </c>
      <c r="B354" s="11" t="s">
        <v>188</v>
      </c>
      <c r="C354" s="25">
        <v>7800</v>
      </c>
      <c r="D354" s="180" t="s">
        <v>169</v>
      </c>
      <c r="E354" s="25">
        <v>7825</v>
      </c>
      <c r="F354" s="198" t="s">
        <v>173</v>
      </c>
      <c r="G354" s="87"/>
      <c r="H354" s="119">
        <v>4100000</v>
      </c>
      <c r="I354" s="9">
        <v>20500000</v>
      </c>
      <c r="J354" s="109">
        <v>20500000</v>
      </c>
      <c r="K354" s="109"/>
      <c r="L354" s="109"/>
      <c r="M354" s="109"/>
      <c r="N354" s="11"/>
      <c r="O354" s="83" t="s">
        <v>172</v>
      </c>
      <c r="P354" s="88" t="s">
        <v>309</v>
      </c>
      <c r="Q354" s="212">
        <v>0.2</v>
      </c>
      <c r="R354" s="88" t="s">
        <v>309</v>
      </c>
      <c r="S354" s="50" t="s">
        <v>323</v>
      </c>
      <c r="T354" s="50" t="s">
        <v>596</v>
      </c>
      <c r="U354" s="25"/>
      <c r="V354" s="25">
        <v>3</v>
      </c>
      <c r="W354" s="25">
        <v>2</v>
      </c>
      <c r="X354" s="66"/>
      <c r="Y354" s="11"/>
      <c r="Z354" s="5"/>
      <c r="AA354" s="67"/>
    </row>
    <row r="355" spans="1:27">
      <c r="A355" s="25"/>
      <c r="B355" s="11"/>
      <c r="C355" s="25"/>
      <c r="D355" s="180"/>
      <c r="E355" s="25"/>
      <c r="F355" s="198"/>
      <c r="G355" s="87"/>
      <c r="H355" s="87"/>
      <c r="I355" s="9"/>
      <c r="J355" s="109"/>
      <c r="K355" s="109"/>
      <c r="L355" s="109"/>
      <c r="M355" s="109"/>
      <c r="N355" s="11"/>
      <c r="O355" s="83"/>
      <c r="P355" s="88"/>
      <c r="Q355" s="212"/>
      <c r="R355" s="88"/>
      <c r="S355" s="50"/>
      <c r="T355" s="50"/>
      <c r="U355" s="25"/>
      <c r="V355" s="25"/>
      <c r="W355" s="25"/>
      <c r="Z355" s="28"/>
    </row>
    <row r="356" spans="1:27" ht="15.75">
      <c r="A356" s="114"/>
      <c r="B356" s="112"/>
      <c r="C356" s="114"/>
      <c r="D356" s="191"/>
      <c r="E356" s="114"/>
      <c r="F356" s="191"/>
      <c r="G356" s="112"/>
      <c r="H356" s="123">
        <f>SUM(H2:H354)</f>
        <v>2117792707.1636901</v>
      </c>
      <c r="I356" s="123">
        <f>SUM(I2:I354)</f>
        <v>2339457007.1636901</v>
      </c>
      <c r="J356" s="113"/>
      <c r="K356" s="113"/>
      <c r="L356" s="113"/>
      <c r="M356" s="113"/>
      <c r="N356" s="112"/>
      <c r="O356" s="112"/>
      <c r="P356" s="114"/>
      <c r="Q356" s="114"/>
      <c r="R356" s="114"/>
      <c r="S356" s="203"/>
      <c r="T356" s="203"/>
      <c r="U356" s="114"/>
      <c r="V356" s="114"/>
      <c r="W356" s="114"/>
      <c r="X356" s="115"/>
      <c r="Y356" s="112"/>
      <c r="Z356" s="112"/>
      <c r="AA356" s="116"/>
    </row>
    <row r="357" spans="1:27">
      <c r="A357" s="266" t="s">
        <v>844</v>
      </c>
      <c r="B357" s="266"/>
      <c r="C357" s="266"/>
      <c r="D357" s="266"/>
    </row>
  </sheetData>
  <autoFilter ref="V1:V356"/>
  <mergeCells count="1">
    <mergeCell ref="A357:D357"/>
  </mergeCells>
  <hyperlinks>
    <hyperlink ref="X259" r:id="rId1"/>
    <hyperlink ref="X311" r:id="rId2" display="http://dmv.dc.gov/node/137892 "/>
    <hyperlink ref="X2" r:id="rId3"/>
    <hyperlink ref="X12" r:id="rId4"/>
    <hyperlink ref="X7" r:id="rId5"/>
    <hyperlink ref="X19" r:id="rId6"/>
    <hyperlink ref="X26" r:id="rId7"/>
    <hyperlink ref="X31" r:id="rId8"/>
    <hyperlink ref="X51" r:id="rId9"/>
    <hyperlink ref="X61" r:id="rId10"/>
    <hyperlink ref="X79" r:id="rId11"/>
    <hyperlink ref="X84" r:id="rId12"/>
    <hyperlink ref="X90" r:id="rId13"/>
    <hyperlink ref="X141" r:id="rId14"/>
    <hyperlink ref="X200" r:id="rId15"/>
    <hyperlink ref="X228" r:id="rId16"/>
    <hyperlink ref="X241" r:id="rId17"/>
    <hyperlink ref="X251" r:id="rId18"/>
    <hyperlink ref="X284" r:id="rId19"/>
    <hyperlink ref="X292" r:id="rId20"/>
    <hyperlink ref="X297" r:id="rId21"/>
    <hyperlink ref="X302" r:id="rId22"/>
    <hyperlink ref="X316" r:id="rId23"/>
    <hyperlink ref="X48" r:id="rId24" display="http://www.dclibrary.org/node167"/>
  </hyperlinks>
  <pageMargins left="0.5" right="0.5" top="0.75" bottom="0.5" header="0.4" footer="0.4"/>
  <pageSetup scale="85" fitToHeight="0" orientation="landscape" r:id="rId25"/>
  <headerFooter>
    <oddFooter>&amp;C&amp;10&amp;P</oddFoot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'DropDown Filters'!$A$1:$A$3</xm:f>
          </x14:formula1>
          <xm:sqref>AA41 R341:R355 R2:R38 R40:R240 R242:R332</xm:sqref>
        </x14:dataValidation>
        <x14:dataValidation type="list" allowBlank="1" showInputMessage="1" showErrorMessage="1">
          <x14:formula1>
            <xm:f>'DropDown Filters'!$D$1:$D$7</xm:f>
          </x14:formula1>
          <xm:sqref>S341:S355 S2:S240 S242:S332</xm:sqref>
        </x14:dataValidation>
        <x14:dataValidation type="list" allowBlank="1" showInputMessage="1" showErrorMessage="1">
          <x14:formula1>
            <xm:f>[1]DropDown!#REF!</xm:f>
          </x14:formula1>
          <xm:sqref>R241:S241</xm:sqref>
        </x14:dataValidation>
        <x14:dataValidation type="list" allowBlank="1" showInputMessage="1" showErrorMessage="1">
          <x14:formula1>
            <xm:f>'DropDown Filters'!$H$1:$H$3</xm:f>
          </x14:formula1>
          <xm:sqref>W274 W276:W277 V92:V355 V2:V90</xm:sqref>
        </x14:dataValidation>
        <x14:dataValidation type="list" allowBlank="1" showInputMessage="1" showErrorMessage="1">
          <x14:formula1>
            <xm:f>'DropDown Filters'!$J$1:$J$8</xm:f>
          </x14:formula1>
          <xm:sqref>W275 W278:W355 W92:W273 W2:W90</xm:sqref>
        </x14:dataValidation>
        <x14:dataValidation type="list" allowBlank="1" showInputMessage="1" showErrorMessage="1">
          <x14:formula1>
            <xm:f>'DropDown Filters'!$F$1:$F$6</xm:f>
          </x14:formula1>
          <xm:sqref>Z2:Z355</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N311"/>
  <sheetViews>
    <sheetView view="pageBreakPreview" topLeftCell="A169" zoomScaleNormal="100" zoomScaleSheetLayoutView="100" workbookViewId="0">
      <selection activeCell="Q11" sqref="Q11"/>
    </sheetView>
  </sheetViews>
  <sheetFormatPr defaultRowHeight="15"/>
  <cols>
    <col min="5" max="5" width="24.7109375" customWidth="1"/>
    <col min="8" max="8" width="15.85546875" bestFit="1" customWidth="1"/>
    <col min="9" max="10" width="16" bestFit="1" customWidth="1"/>
    <col min="11" max="13" width="14.85546875" bestFit="1" customWidth="1"/>
    <col min="14" max="14" width="16.42578125" bestFit="1" customWidth="1"/>
  </cols>
  <sheetData>
    <row r="1" spans="1:14" ht="15.75" customHeight="1">
      <c r="A1" s="274"/>
      <c r="B1" s="274"/>
      <c r="C1" s="215" t="s">
        <v>847</v>
      </c>
      <c r="D1" s="216"/>
      <c r="E1" s="216"/>
      <c r="F1" s="216"/>
      <c r="G1" s="216"/>
      <c r="H1" s="216"/>
      <c r="I1" s="216"/>
    </row>
    <row r="2" spans="1:14" ht="15.75" customHeight="1">
      <c r="A2" s="274"/>
      <c r="B2" s="274"/>
      <c r="C2" s="215" t="s">
        <v>848</v>
      </c>
      <c r="D2" s="216"/>
      <c r="E2" s="216"/>
      <c r="F2" s="216"/>
      <c r="G2" s="216"/>
      <c r="H2" s="216"/>
      <c r="I2" s="216"/>
    </row>
    <row r="3" spans="1:14" ht="15.75" customHeight="1" thickBot="1">
      <c r="A3" s="275"/>
      <c r="B3" s="275"/>
      <c r="C3" s="217" t="s">
        <v>849</v>
      </c>
      <c r="D3" s="218"/>
      <c r="E3" s="218"/>
      <c r="F3" s="218"/>
      <c r="G3" s="218"/>
      <c r="H3" s="218"/>
      <c r="I3" s="218"/>
    </row>
    <row r="4" spans="1:14" s="220" customFormat="1" ht="24" customHeight="1" thickBot="1">
      <c r="A4" s="267" t="s">
        <v>850</v>
      </c>
      <c r="B4" s="268"/>
      <c r="C4" s="219" t="s">
        <v>851</v>
      </c>
      <c r="D4" s="267" t="s">
        <v>852</v>
      </c>
      <c r="E4" s="268"/>
      <c r="F4" s="219" t="s">
        <v>853</v>
      </c>
      <c r="G4" s="219" t="s">
        <v>854</v>
      </c>
      <c r="H4" s="219" t="s">
        <v>419</v>
      </c>
      <c r="I4" s="219" t="s">
        <v>426</v>
      </c>
      <c r="J4" s="219" t="s">
        <v>855</v>
      </c>
      <c r="K4" s="219" t="s">
        <v>856</v>
      </c>
      <c r="L4" s="219" t="s">
        <v>857</v>
      </c>
      <c r="M4" s="219" t="s">
        <v>858</v>
      </c>
      <c r="N4" s="219" t="s">
        <v>859</v>
      </c>
    </row>
    <row r="5" spans="1:14" ht="15.75" thickBot="1">
      <c r="A5" s="276" t="s">
        <v>860</v>
      </c>
      <c r="B5" s="277"/>
      <c r="C5" s="124" t="s">
        <v>861</v>
      </c>
      <c r="D5" s="272" t="s">
        <v>862</v>
      </c>
      <c r="E5" s="273"/>
      <c r="F5" s="125" t="s">
        <v>23</v>
      </c>
      <c r="G5" s="124" t="s">
        <v>863</v>
      </c>
      <c r="H5" s="126">
        <v>5000000</v>
      </c>
      <c r="I5" s="126">
        <v>5000000</v>
      </c>
      <c r="J5" s="126">
        <v>5000000</v>
      </c>
      <c r="K5" s="126">
        <v>5000000</v>
      </c>
      <c r="L5" s="126">
        <v>5000000</v>
      </c>
      <c r="M5" s="126">
        <v>5000000</v>
      </c>
      <c r="N5" s="126">
        <v>30000000</v>
      </c>
    </row>
    <row r="6" spans="1:14" ht="15.75" thickBot="1">
      <c r="A6" s="278"/>
      <c r="B6" s="279"/>
      <c r="C6" s="269" t="s">
        <v>864</v>
      </c>
      <c r="D6" s="270"/>
      <c r="E6" s="270"/>
      <c r="F6" s="270"/>
      <c r="G6" s="271"/>
      <c r="H6" s="127">
        <v>5000000</v>
      </c>
      <c r="I6" s="127">
        <v>5000000</v>
      </c>
      <c r="J6" s="127">
        <v>5000000</v>
      </c>
      <c r="K6" s="127">
        <v>5000000</v>
      </c>
      <c r="L6" s="127">
        <v>5000000</v>
      </c>
      <c r="M6" s="127">
        <v>5000000</v>
      </c>
      <c r="N6" s="127">
        <v>30000000</v>
      </c>
    </row>
    <row r="7" spans="1:14" ht="15.75" thickBot="1">
      <c r="A7" s="280" t="s">
        <v>865</v>
      </c>
      <c r="B7" s="281"/>
      <c r="C7" s="281"/>
      <c r="D7" s="281"/>
      <c r="E7" s="281"/>
      <c r="F7" s="281"/>
      <c r="G7" s="282"/>
      <c r="H7" s="128">
        <f>H6</f>
        <v>5000000</v>
      </c>
      <c r="I7" s="128">
        <f t="shared" ref="I7:M7" si="0">I6</f>
        <v>5000000</v>
      </c>
      <c r="J7" s="128">
        <f t="shared" si="0"/>
        <v>5000000</v>
      </c>
      <c r="K7" s="128">
        <f t="shared" si="0"/>
        <v>5000000</v>
      </c>
      <c r="L7" s="128">
        <f t="shared" si="0"/>
        <v>5000000</v>
      </c>
      <c r="M7" s="128">
        <f t="shared" si="0"/>
        <v>5000000</v>
      </c>
      <c r="N7" s="128">
        <f>SUM(H7:M7)</f>
        <v>30000000</v>
      </c>
    </row>
    <row r="8" spans="1:14" ht="15.75" thickBot="1">
      <c r="A8" s="276" t="s">
        <v>866</v>
      </c>
      <c r="B8" s="277"/>
      <c r="C8" s="124" t="s">
        <v>867</v>
      </c>
      <c r="D8" s="272" t="s">
        <v>868</v>
      </c>
      <c r="E8" s="273"/>
      <c r="F8" s="125" t="s">
        <v>40</v>
      </c>
      <c r="G8" s="124" t="s">
        <v>863</v>
      </c>
      <c r="H8" s="126">
        <v>0</v>
      </c>
      <c r="I8" s="126">
        <v>5225000</v>
      </c>
      <c r="J8" s="126">
        <v>10000000</v>
      </c>
      <c r="K8" s="126">
        <v>0</v>
      </c>
      <c r="L8" s="126">
        <v>0</v>
      </c>
      <c r="M8" s="126">
        <v>0</v>
      </c>
      <c r="N8" s="126">
        <v>15225000</v>
      </c>
    </row>
    <row r="9" spans="1:14" ht="15.75" thickBot="1">
      <c r="A9" s="283"/>
      <c r="B9" s="284"/>
      <c r="C9" s="269" t="s">
        <v>869</v>
      </c>
      <c r="D9" s="270"/>
      <c r="E9" s="270"/>
      <c r="F9" s="270"/>
      <c r="G9" s="271"/>
      <c r="H9" s="127">
        <v>0</v>
      </c>
      <c r="I9" s="127">
        <v>5225000</v>
      </c>
      <c r="J9" s="127">
        <v>10000000</v>
      </c>
      <c r="K9" s="127">
        <v>0</v>
      </c>
      <c r="L9" s="127">
        <v>0</v>
      </c>
      <c r="M9" s="127">
        <v>0</v>
      </c>
      <c r="N9" s="127">
        <v>15225000</v>
      </c>
    </row>
    <row r="10" spans="1:14" ht="15.75" thickBot="1">
      <c r="A10" s="283"/>
      <c r="B10" s="284"/>
      <c r="C10" s="124" t="s">
        <v>870</v>
      </c>
      <c r="D10" s="272" t="s">
        <v>871</v>
      </c>
      <c r="E10" s="273"/>
      <c r="F10" s="125" t="s">
        <v>40</v>
      </c>
      <c r="G10" s="124" t="s">
        <v>872</v>
      </c>
      <c r="H10" s="126">
        <v>0</v>
      </c>
      <c r="I10" s="126">
        <v>7150000</v>
      </c>
      <c r="J10" s="126">
        <v>11500000</v>
      </c>
      <c r="K10" s="126">
        <v>0</v>
      </c>
      <c r="L10" s="126">
        <v>0</v>
      </c>
      <c r="M10" s="126">
        <v>0</v>
      </c>
      <c r="N10" s="126">
        <v>18650000</v>
      </c>
    </row>
    <row r="11" spans="1:14" ht="15.75" thickBot="1">
      <c r="A11" s="283"/>
      <c r="B11" s="284"/>
      <c r="C11" s="269" t="s">
        <v>873</v>
      </c>
      <c r="D11" s="270"/>
      <c r="E11" s="270"/>
      <c r="F11" s="270"/>
      <c r="G11" s="271"/>
      <c r="H11" s="127">
        <v>0</v>
      </c>
      <c r="I11" s="127">
        <v>7150000</v>
      </c>
      <c r="J11" s="127">
        <v>11500000</v>
      </c>
      <c r="K11" s="127">
        <v>0</v>
      </c>
      <c r="L11" s="127">
        <v>0</v>
      </c>
      <c r="M11" s="127">
        <v>0</v>
      </c>
      <c r="N11" s="127">
        <v>18650000</v>
      </c>
    </row>
    <row r="12" spans="1:14" ht="15.75" thickBot="1">
      <c r="A12" s="283"/>
      <c r="B12" s="284"/>
      <c r="C12" s="124" t="s">
        <v>874</v>
      </c>
      <c r="D12" s="272" t="s">
        <v>875</v>
      </c>
      <c r="E12" s="273"/>
      <c r="F12" s="125" t="s">
        <v>40</v>
      </c>
      <c r="G12" s="124" t="s">
        <v>863</v>
      </c>
      <c r="H12" s="126">
        <v>5000000</v>
      </c>
      <c r="I12" s="126">
        <v>5000000</v>
      </c>
      <c r="J12" s="126">
        <v>0</v>
      </c>
      <c r="K12" s="126">
        <v>0</v>
      </c>
      <c r="L12" s="126">
        <v>0</v>
      </c>
      <c r="M12" s="126">
        <v>0</v>
      </c>
      <c r="N12" s="126">
        <v>10000000</v>
      </c>
    </row>
    <row r="13" spans="1:14" ht="15.75" thickBot="1">
      <c r="A13" s="283"/>
      <c r="B13" s="284"/>
      <c r="C13" s="269" t="s">
        <v>876</v>
      </c>
      <c r="D13" s="270"/>
      <c r="E13" s="270"/>
      <c r="F13" s="270"/>
      <c r="G13" s="271"/>
      <c r="H13" s="127">
        <v>5000000</v>
      </c>
      <c r="I13" s="127">
        <v>5000000</v>
      </c>
      <c r="J13" s="127">
        <v>0</v>
      </c>
      <c r="K13" s="127">
        <v>0</v>
      </c>
      <c r="L13" s="127">
        <v>0</v>
      </c>
      <c r="M13" s="127">
        <v>0</v>
      </c>
      <c r="N13" s="127">
        <v>10000000</v>
      </c>
    </row>
    <row r="14" spans="1:14" ht="15.75" thickBot="1">
      <c r="A14" s="283"/>
      <c r="B14" s="284"/>
      <c r="C14" s="124" t="s">
        <v>877</v>
      </c>
      <c r="D14" s="272" t="s">
        <v>878</v>
      </c>
      <c r="E14" s="273"/>
      <c r="F14" s="125" t="s">
        <v>40</v>
      </c>
      <c r="G14" s="124" t="s">
        <v>863</v>
      </c>
      <c r="H14" s="126">
        <v>3000000</v>
      </c>
      <c r="I14" s="126">
        <v>0</v>
      </c>
      <c r="J14" s="126">
        <v>0</v>
      </c>
      <c r="K14" s="126">
        <v>50000000</v>
      </c>
      <c r="L14" s="126">
        <v>50000000</v>
      </c>
      <c r="M14" s="126">
        <v>0</v>
      </c>
      <c r="N14" s="126">
        <v>103000000</v>
      </c>
    </row>
    <row r="15" spans="1:14" ht="15.75" thickBot="1">
      <c r="A15" s="283"/>
      <c r="B15" s="284"/>
      <c r="C15" s="269" t="s">
        <v>879</v>
      </c>
      <c r="D15" s="270"/>
      <c r="E15" s="270"/>
      <c r="F15" s="270"/>
      <c r="G15" s="271"/>
      <c r="H15" s="127">
        <v>3000000</v>
      </c>
      <c r="I15" s="127">
        <v>0</v>
      </c>
      <c r="J15" s="127">
        <v>0</v>
      </c>
      <c r="K15" s="127">
        <v>50000000</v>
      </c>
      <c r="L15" s="127">
        <v>50000000</v>
      </c>
      <c r="M15" s="127">
        <v>0</v>
      </c>
      <c r="N15" s="127">
        <v>103000000</v>
      </c>
    </row>
    <row r="16" spans="1:14" ht="15.75" thickBot="1">
      <c r="A16" s="283"/>
      <c r="B16" s="284"/>
      <c r="C16" s="124" t="s">
        <v>880</v>
      </c>
      <c r="D16" s="272" t="s">
        <v>881</v>
      </c>
      <c r="E16" s="273"/>
      <c r="F16" s="125" t="s">
        <v>40</v>
      </c>
      <c r="G16" s="124" t="s">
        <v>863</v>
      </c>
      <c r="H16" s="126">
        <v>0</v>
      </c>
      <c r="I16" s="126">
        <v>11000000</v>
      </c>
      <c r="J16" s="126">
        <v>10700000</v>
      </c>
      <c r="K16" s="126">
        <v>0</v>
      </c>
      <c r="L16" s="126">
        <v>0</v>
      </c>
      <c r="M16" s="126">
        <v>0</v>
      </c>
      <c r="N16" s="126">
        <v>21700000</v>
      </c>
    </row>
    <row r="17" spans="1:14" ht="15.75" thickBot="1">
      <c r="A17" s="283"/>
      <c r="B17" s="284"/>
      <c r="C17" s="269" t="s">
        <v>882</v>
      </c>
      <c r="D17" s="270"/>
      <c r="E17" s="270"/>
      <c r="F17" s="270"/>
      <c r="G17" s="271"/>
      <c r="H17" s="127">
        <v>0</v>
      </c>
      <c r="I17" s="127">
        <v>11000000</v>
      </c>
      <c r="J17" s="127">
        <v>10700000</v>
      </c>
      <c r="K17" s="127">
        <v>0</v>
      </c>
      <c r="L17" s="127">
        <v>0</v>
      </c>
      <c r="M17" s="127">
        <v>0</v>
      </c>
      <c r="N17" s="127">
        <v>21700000</v>
      </c>
    </row>
    <row r="18" spans="1:14" ht="15.75" thickBot="1">
      <c r="A18" s="283"/>
      <c r="B18" s="284"/>
      <c r="C18" s="124" t="s">
        <v>883</v>
      </c>
      <c r="D18" s="272" t="s">
        <v>884</v>
      </c>
      <c r="E18" s="273"/>
      <c r="F18" s="125" t="s">
        <v>40</v>
      </c>
      <c r="G18" s="124" t="s">
        <v>872</v>
      </c>
      <c r="H18" s="126">
        <v>0</v>
      </c>
      <c r="I18" s="126">
        <v>2000000</v>
      </c>
      <c r="J18" s="126">
        <v>14000000</v>
      </c>
      <c r="K18" s="126">
        <v>0</v>
      </c>
      <c r="L18" s="126">
        <v>0</v>
      </c>
      <c r="M18" s="126">
        <v>0</v>
      </c>
      <c r="N18" s="126">
        <v>16000000</v>
      </c>
    </row>
    <row r="19" spans="1:14" ht="15.75" thickBot="1">
      <c r="A19" s="283"/>
      <c r="B19" s="284"/>
      <c r="C19" s="269" t="s">
        <v>885</v>
      </c>
      <c r="D19" s="270"/>
      <c r="E19" s="270"/>
      <c r="F19" s="270"/>
      <c r="G19" s="271"/>
      <c r="H19" s="127">
        <v>0</v>
      </c>
      <c r="I19" s="127">
        <v>2000000</v>
      </c>
      <c r="J19" s="127">
        <v>14000000</v>
      </c>
      <c r="K19" s="127">
        <v>0</v>
      </c>
      <c r="L19" s="127">
        <v>0</v>
      </c>
      <c r="M19" s="127">
        <v>0</v>
      </c>
      <c r="N19" s="127">
        <v>16000000</v>
      </c>
    </row>
    <row r="20" spans="1:14" ht="15.75" thickBot="1">
      <c r="A20" s="283"/>
      <c r="B20" s="284"/>
      <c r="C20" s="124" t="s">
        <v>886</v>
      </c>
      <c r="D20" s="272" t="s">
        <v>887</v>
      </c>
      <c r="E20" s="273"/>
      <c r="F20" s="125" t="s">
        <v>40</v>
      </c>
      <c r="G20" s="124" t="s">
        <v>863</v>
      </c>
      <c r="H20" s="126">
        <v>4800000</v>
      </c>
      <c r="I20" s="126">
        <v>0</v>
      </c>
      <c r="J20" s="126">
        <v>0</v>
      </c>
      <c r="K20" s="126">
        <v>0</v>
      </c>
      <c r="L20" s="126">
        <v>0</v>
      </c>
      <c r="M20" s="126">
        <v>0</v>
      </c>
      <c r="N20" s="126">
        <v>4800000</v>
      </c>
    </row>
    <row r="21" spans="1:14" ht="15.75" thickBot="1">
      <c r="A21" s="278"/>
      <c r="B21" s="279"/>
      <c r="C21" s="269" t="s">
        <v>888</v>
      </c>
      <c r="D21" s="270"/>
      <c r="E21" s="270"/>
      <c r="F21" s="270"/>
      <c r="G21" s="271"/>
      <c r="H21" s="127">
        <v>4800000</v>
      </c>
      <c r="I21" s="127">
        <v>0</v>
      </c>
      <c r="J21" s="127">
        <v>0</v>
      </c>
      <c r="K21" s="127">
        <v>0</v>
      </c>
      <c r="L21" s="127">
        <v>0</v>
      </c>
      <c r="M21" s="127">
        <v>0</v>
      </c>
      <c r="N21" s="127">
        <v>4800000</v>
      </c>
    </row>
    <row r="22" spans="1:14" ht="15.75" thickBot="1">
      <c r="A22" s="280" t="s">
        <v>889</v>
      </c>
      <c r="B22" s="281"/>
      <c r="C22" s="281"/>
      <c r="D22" s="281"/>
      <c r="E22" s="281"/>
      <c r="F22" s="281"/>
      <c r="G22" s="282"/>
      <c r="H22" s="128">
        <f>H21+H19+H17+H15+H13+H11+H9</f>
        <v>12800000</v>
      </c>
      <c r="I22" s="128">
        <f t="shared" ref="I22:N22" si="1">I21+I19+I17+I15+I13+I11+I9</f>
        <v>30375000</v>
      </c>
      <c r="J22" s="128">
        <f t="shared" si="1"/>
        <v>46200000</v>
      </c>
      <c r="K22" s="128">
        <f t="shared" si="1"/>
        <v>50000000</v>
      </c>
      <c r="L22" s="128">
        <f t="shared" si="1"/>
        <v>50000000</v>
      </c>
      <c r="M22" s="128">
        <f t="shared" si="1"/>
        <v>0</v>
      </c>
      <c r="N22" s="128">
        <f t="shared" si="1"/>
        <v>189375000</v>
      </c>
    </row>
    <row r="23" spans="1:14" ht="15.75" thickBot="1">
      <c r="A23" s="276" t="s">
        <v>890</v>
      </c>
      <c r="B23" s="285"/>
      <c r="C23" s="124" t="s">
        <v>891</v>
      </c>
      <c r="D23" s="272" t="s">
        <v>892</v>
      </c>
      <c r="E23" s="273"/>
      <c r="F23" s="125" t="s">
        <v>893</v>
      </c>
      <c r="G23" s="124" t="s">
        <v>894</v>
      </c>
      <c r="H23" s="126">
        <v>40000000</v>
      </c>
      <c r="I23" s="126">
        <v>37000000</v>
      </c>
      <c r="J23" s="126">
        <v>0</v>
      </c>
      <c r="K23" s="126">
        <v>43000000</v>
      </c>
      <c r="L23" s="126">
        <v>0</v>
      </c>
      <c r="M23" s="126">
        <v>0</v>
      </c>
      <c r="N23" s="126">
        <v>120000000</v>
      </c>
    </row>
    <row r="24" spans="1:14" ht="15.75" thickBot="1">
      <c r="A24" s="286"/>
      <c r="B24" s="287"/>
      <c r="C24" s="269" t="s">
        <v>895</v>
      </c>
      <c r="D24" s="270"/>
      <c r="E24" s="270"/>
      <c r="F24" s="270"/>
      <c r="G24" s="271"/>
      <c r="H24" s="127">
        <v>40000000</v>
      </c>
      <c r="I24" s="127">
        <v>37000000</v>
      </c>
      <c r="J24" s="127">
        <v>0</v>
      </c>
      <c r="K24" s="127">
        <v>43000000</v>
      </c>
      <c r="L24" s="127">
        <v>0</v>
      </c>
      <c r="M24" s="127">
        <v>0</v>
      </c>
      <c r="N24" s="127">
        <v>120000000</v>
      </c>
    </row>
    <row r="25" spans="1:14" ht="15.75" thickBot="1">
      <c r="A25" s="286"/>
      <c r="B25" s="287"/>
      <c r="C25" s="124" t="s">
        <v>896</v>
      </c>
      <c r="D25" s="272" t="s">
        <v>897</v>
      </c>
      <c r="E25" s="273"/>
      <c r="F25" s="125" t="s">
        <v>893</v>
      </c>
      <c r="G25" s="124" t="s">
        <v>863</v>
      </c>
      <c r="H25" s="126">
        <v>0</v>
      </c>
      <c r="I25" s="126">
        <v>2000000</v>
      </c>
      <c r="J25" s="126">
        <v>0</v>
      </c>
      <c r="K25" s="126">
        <v>0</v>
      </c>
      <c r="L25" s="126">
        <v>0</v>
      </c>
      <c r="M25" s="126">
        <v>0</v>
      </c>
      <c r="N25" s="126">
        <v>2000000</v>
      </c>
    </row>
    <row r="26" spans="1:14" ht="15.75" thickBot="1">
      <c r="A26" s="286"/>
      <c r="B26" s="287"/>
      <c r="C26" s="269" t="s">
        <v>898</v>
      </c>
      <c r="D26" s="270"/>
      <c r="E26" s="270"/>
      <c r="F26" s="270"/>
      <c r="G26" s="271"/>
      <c r="H26" s="127">
        <v>0</v>
      </c>
      <c r="I26" s="127">
        <v>2000000</v>
      </c>
      <c r="J26" s="127">
        <v>0</v>
      </c>
      <c r="K26" s="127">
        <v>0</v>
      </c>
      <c r="L26" s="127">
        <v>0</v>
      </c>
      <c r="M26" s="127">
        <v>0</v>
      </c>
      <c r="N26" s="127">
        <v>2000000</v>
      </c>
    </row>
    <row r="27" spans="1:14" ht="15.75" thickBot="1">
      <c r="A27" s="286"/>
      <c r="B27" s="287"/>
      <c r="C27" s="124" t="s">
        <v>899</v>
      </c>
      <c r="D27" s="272" t="s">
        <v>900</v>
      </c>
      <c r="E27" s="273"/>
      <c r="F27" s="125" t="s">
        <v>893</v>
      </c>
      <c r="G27" s="124" t="s">
        <v>863</v>
      </c>
      <c r="H27" s="126">
        <v>1000000</v>
      </c>
      <c r="I27" s="126">
        <v>0</v>
      </c>
      <c r="J27" s="126">
        <v>0</v>
      </c>
      <c r="K27" s="126">
        <v>0</v>
      </c>
      <c r="L27" s="126">
        <v>0</v>
      </c>
      <c r="M27" s="126">
        <v>0</v>
      </c>
      <c r="N27" s="126">
        <v>1000000</v>
      </c>
    </row>
    <row r="28" spans="1:14" ht="15.75" thickBot="1">
      <c r="A28" s="288"/>
      <c r="B28" s="289"/>
      <c r="C28" s="269" t="s">
        <v>901</v>
      </c>
      <c r="D28" s="270"/>
      <c r="E28" s="270"/>
      <c r="F28" s="270"/>
      <c r="G28" s="271"/>
      <c r="H28" s="127">
        <v>1000000</v>
      </c>
      <c r="I28" s="127">
        <v>0</v>
      </c>
      <c r="J28" s="127">
        <v>0</v>
      </c>
      <c r="K28" s="127">
        <v>0</v>
      </c>
      <c r="L28" s="127">
        <v>0</v>
      </c>
      <c r="M28" s="127">
        <v>0</v>
      </c>
      <c r="N28" s="127">
        <v>1000000</v>
      </c>
    </row>
    <row r="29" spans="1:14" ht="15.75" thickBot="1">
      <c r="A29" s="290" t="s">
        <v>902</v>
      </c>
      <c r="B29" s="291"/>
      <c r="C29" s="291"/>
      <c r="D29" s="291"/>
      <c r="E29" s="291"/>
      <c r="F29" s="291"/>
      <c r="G29" s="292"/>
      <c r="H29" s="129">
        <f>H28+H26+H24</f>
        <v>41000000</v>
      </c>
      <c r="I29" s="129">
        <f t="shared" ref="I29:M29" si="2">I28+I26+I24</f>
        <v>39000000</v>
      </c>
      <c r="J29" s="129">
        <f t="shared" si="2"/>
        <v>0</v>
      </c>
      <c r="K29" s="129">
        <f t="shared" si="2"/>
        <v>43000000</v>
      </c>
      <c r="L29" s="129">
        <f t="shared" si="2"/>
        <v>0</v>
      </c>
      <c r="M29" s="129">
        <f t="shared" si="2"/>
        <v>0</v>
      </c>
      <c r="N29" s="128">
        <f>SUM(H29:M29)</f>
        <v>123000000</v>
      </c>
    </row>
    <row r="30" spans="1:14" ht="15.75" thickBot="1">
      <c r="A30" s="276" t="s">
        <v>903</v>
      </c>
      <c r="B30" s="277"/>
      <c r="C30" s="124" t="s">
        <v>904</v>
      </c>
      <c r="D30" s="272" t="s">
        <v>905</v>
      </c>
      <c r="E30" s="273"/>
      <c r="F30" s="125" t="s">
        <v>906</v>
      </c>
      <c r="G30" s="124" t="s">
        <v>863</v>
      </c>
      <c r="H30" s="126">
        <v>37651000</v>
      </c>
      <c r="I30" s="126">
        <v>0</v>
      </c>
      <c r="J30" s="126">
        <v>0</v>
      </c>
      <c r="K30" s="126">
        <v>0</v>
      </c>
      <c r="L30" s="126">
        <v>0</v>
      </c>
      <c r="M30" s="126">
        <v>0</v>
      </c>
      <c r="N30" s="126">
        <v>37651000</v>
      </c>
    </row>
    <row r="31" spans="1:14" ht="15.75" thickBot="1">
      <c r="A31" s="283"/>
      <c r="B31" s="284"/>
      <c r="C31" s="269" t="s">
        <v>907</v>
      </c>
      <c r="D31" s="270"/>
      <c r="E31" s="270"/>
      <c r="F31" s="270"/>
      <c r="G31" s="271"/>
      <c r="H31" s="127">
        <v>37651000</v>
      </c>
      <c r="I31" s="127">
        <v>0</v>
      </c>
      <c r="J31" s="127">
        <v>0</v>
      </c>
      <c r="K31" s="127">
        <v>0</v>
      </c>
      <c r="L31" s="127">
        <v>0</v>
      </c>
      <c r="M31" s="127">
        <v>0</v>
      </c>
      <c r="N31" s="127">
        <v>37651000</v>
      </c>
    </row>
    <row r="32" spans="1:14" ht="15.75" thickBot="1">
      <c r="A32" s="283"/>
      <c r="B32" s="284"/>
      <c r="C32" s="124" t="s">
        <v>908</v>
      </c>
      <c r="D32" s="272" t="s">
        <v>909</v>
      </c>
      <c r="E32" s="273"/>
      <c r="F32" s="125" t="s">
        <v>906</v>
      </c>
      <c r="G32" s="124" t="s">
        <v>863</v>
      </c>
      <c r="H32" s="126">
        <v>500000</v>
      </c>
      <c r="I32" s="126">
        <v>0</v>
      </c>
      <c r="J32" s="126">
        <v>0</v>
      </c>
      <c r="K32" s="126">
        <v>0</v>
      </c>
      <c r="L32" s="126">
        <v>0</v>
      </c>
      <c r="M32" s="126">
        <v>0</v>
      </c>
      <c r="N32" s="126">
        <v>500000</v>
      </c>
    </row>
    <row r="33" spans="1:14" ht="15.75" thickBot="1">
      <c r="A33" s="283"/>
      <c r="B33" s="284"/>
      <c r="C33" s="269" t="s">
        <v>910</v>
      </c>
      <c r="D33" s="270"/>
      <c r="E33" s="270"/>
      <c r="F33" s="270"/>
      <c r="G33" s="271"/>
      <c r="H33" s="127">
        <v>500000</v>
      </c>
      <c r="I33" s="127">
        <v>0</v>
      </c>
      <c r="J33" s="127">
        <v>0</v>
      </c>
      <c r="K33" s="127">
        <v>0</v>
      </c>
      <c r="L33" s="127">
        <v>0</v>
      </c>
      <c r="M33" s="127">
        <v>0</v>
      </c>
      <c r="N33" s="127">
        <v>500000</v>
      </c>
    </row>
    <row r="34" spans="1:14" ht="15.75" thickBot="1">
      <c r="A34" s="283"/>
      <c r="B34" s="284"/>
      <c r="C34" s="124" t="s">
        <v>911</v>
      </c>
      <c r="D34" s="272" t="s">
        <v>912</v>
      </c>
      <c r="E34" s="273"/>
      <c r="F34" s="125" t="s">
        <v>906</v>
      </c>
      <c r="G34" s="124" t="s">
        <v>863</v>
      </c>
      <c r="H34" s="126">
        <v>0</v>
      </c>
      <c r="I34" s="126">
        <v>1009000</v>
      </c>
      <c r="J34" s="126">
        <v>1001000</v>
      </c>
      <c r="K34" s="126">
        <v>998000</v>
      </c>
      <c r="L34" s="126">
        <v>8541000</v>
      </c>
      <c r="M34" s="126">
        <v>3420689</v>
      </c>
      <c r="N34" s="126">
        <v>14969689</v>
      </c>
    </row>
    <row r="35" spans="1:14" ht="15.75" thickBot="1">
      <c r="A35" s="283"/>
      <c r="B35" s="284"/>
      <c r="C35" s="269" t="s">
        <v>913</v>
      </c>
      <c r="D35" s="270"/>
      <c r="E35" s="270"/>
      <c r="F35" s="270"/>
      <c r="G35" s="271"/>
      <c r="H35" s="127">
        <v>0</v>
      </c>
      <c r="I35" s="127">
        <v>1009000</v>
      </c>
      <c r="J35" s="127">
        <v>1001000</v>
      </c>
      <c r="K35" s="127">
        <v>998000</v>
      </c>
      <c r="L35" s="127">
        <v>8541000</v>
      </c>
      <c r="M35" s="127">
        <v>3420689</v>
      </c>
      <c r="N35" s="127">
        <v>14969689</v>
      </c>
    </row>
    <row r="36" spans="1:14" ht="15.75" thickBot="1">
      <c r="A36" s="283"/>
      <c r="B36" s="284"/>
      <c r="C36" s="124" t="s">
        <v>914</v>
      </c>
      <c r="D36" s="272" t="s">
        <v>915</v>
      </c>
      <c r="E36" s="273"/>
      <c r="F36" s="125" t="s">
        <v>906</v>
      </c>
      <c r="G36" s="124" t="s">
        <v>863</v>
      </c>
      <c r="H36" s="126">
        <v>8655000</v>
      </c>
      <c r="I36" s="126">
        <v>0</v>
      </c>
      <c r="J36" s="126">
        <v>0</v>
      </c>
      <c r="K36" s="126">
        <v>0</v>
      </c>
      <c r="L36" s="126">
        <v>0</v>
      </c>
      <c r="M36" s="126">
        <v>0</v>
      </c>
      <c r="N36" s="126">
        <v>8655000</v>
      </c>
    </row>
    <row r="37" spans="1:14" ht="15.75" thickBot="1">
      <c r="A37" s="283"/>
      <c r="B37" s="284"/>
      <c r="C37" s="269" t="s">
        <v>916</v>
      </c>
      <c r="D37" s="270"/>
      <c r="E37" s="270"/>
      <c r="F37" s="270"/>
      <c r="G37" s="271"/>
      <c r="H37" s="127">
        <v>8655000</v>
      </c>
      <c r="I37" s="127">
        <v>0</v>
      </c>
      <c r="J37" s="127">
        <v>0</v>
      </c>
      <c r="K37" s="127">
        <v>0</v>
      </c>
      <c r="L37" s="127">
        <v>0</v>
      </c>
      <c r="M37" s="127">
        <v>0</v>
      </c>
      <c r="N37" s="127">
        <v>8655000</v>
      </c>
    </row>
    <row r="38" spans="1:14" ht="15.75" thickBot="1">
      <c r="A38" s="283"/>
      <c r="B38" s="284"/>
      <c r="C38" s="124" t="s">
        <v>917</v>
      </c>
      <c r="D38" s="272" t="s">
        <v>918</v>
      </c>
      <c r="E38" s="273"/>
      <c r="F38" s="125" t="s">
        <v>906</v>
      </c>
      <c r="G38" s="124" t="s">
        <v>863</v>
      </c>
      <c r="H38" s="126">
        <v>963000</v>
      </c>
      <c r="I38" s="126">
        <v>963000</v>
      </c>
      <c r="J38" s="126">
        <v>963000</v>
      </c>
      <c r="K38" s="126">
        <v>0</v>
      </c>
      <c r="L38" s="126">
        <v>0</v>
      </c>
      <c r="M38" s="126">
        <v>0</v>
      </c>
      <c r="N38" s="126">
        <v>2889000</v>
      </c>
    </row>
    <row r="39" spans="1:14" ht="15.75" thickBot="1">
      <c r="A39" s="283"/>
      <c r="B39" s="284"/>
      <c r="C39" s="269" t="s">
        <v>919</v>
      </c>
      <c r="D39" s="270"/>
      <c r="E39" s="270"/>
      <c r="F39" s="270"/>
      <c r="G39" s="271"/>
      <c r="H39" s="127">
        <v>963000</v>
      </c>
      <c r="I39" s="127">
        <v>963000</v>
      </c>
      <c r="J39" s="127">
        <v>963000</v>
      </c>
      <c r="K39" s="127">
        <v>0</v>
      </c>
      <c r="L39" s="127">
        <v>0</v>
      </c>
      <c r="M39" s="127">
        <v>0</v>
      </c>
      <c r="N39" s="127">
        <v>2889000</v>
      </c>
    </row>
    <row r="40" spans="1:14" ht="15.75" thickBot="1">
      <c r="A40" s="283"/>
      <c r="B40" s="284"/>
      <c r="C40" s="124" t="s">
        <v>920</v>
      </c>
      <c r="D40" s="272" t="s">
        <v>921</v>
      </c>
      <c r="E40" s="273"/>
      <c r="F40" s="125" t="s">
        <v>906</v>
      </c>
      <c r="G40" s="124" t="s">
        <v>863</v>
      </c>
      <c r="H40" s="126">
        <v>7000000</v>
      </c>
      <c r="I40" s="126">
        <v>4814000</v>
      </c>
      <c r="J40" s="126">
        <v>4814000</v>
      </c>
      <c r="K40" s="126">
        <v>0</v>
      </c>
      <c r="L40" s="126">
        <v>0</v>
      </c>
      <c r="M40" s="126">
        <v>0</v>
      </c>
      <c r="N40" s="126">
        <v>16628000</v>
      </c>
    </row>
    <row r="41" spans="1:14" ht="15.75" thickBot="1">
      <c r="A41" s="283"/>
      <c r="B41" s="284"/>
      <c r="C41" s="269" t="s">
        <v>922</v>
      </c>
      <c r="D41" s="270"/>
      <c r="E41" s="270"/>
      <c r="F41" s="270"/>
      <c r="G41" s="271"/>
      <c r="H41" s="127">
        <v>7000000</v>
      </c>
      <c r="I41" s="127">
        <v>4814000</v>
      </c>
      <c r="J41" s="127">
        <v>4814000</v>
      </c>
      <c r="K41" s="127">
        <v>0</v>
      </c>
      <c r="L41" s="127">
        <v>0</v>
      </c>
      <c r="M41" s="127">
        <v>0</v>
      </c>
      <c r="N41" s="127">
        <v>16628000</v>
      </c>
    </row>
    <row r="42" spans="1:14" ht="15.75" thickBot="1">
      <c r="A42" s="283"/>
      <c r="B42" s="284"/>
      <c r="C42" s="124" t="s">
        <v>923</v>
      </c>
      <c r="D42" s="272" t="s">
        <v>924</v>
      </c>
      <c r="E42" s="273"/>
      <c r="F42" s="125" t="s">
        <v>906</v>
      </c>
      <c r="G42" s="124" t="s">
        <v>863</v>
      </c>
      <c r="H42" s="126">
        <v>2500000</v>
      </c>
      <c r="I42" s="126">
        <v>2500000</v>
      </c>
      <c r="J42" s="126">
        <v>2500000</v>
      </c>
      <c r="K42" s="126">
        <v>0</v>
      </c>
      <c r="L42" s="126">
        <v>0</v>
      </c>
      <c r="M42" s="126">
        <v>0</v>
      </c>
      <c r="N42" s="126">
        <v>7500000</v>
      </c>
    </row>
    <row r="43" spans="1:14" ht="15.75" thickBot="1">
      <c r="A43" s="283"/>
      <c r="B43" s="284"/>
      <c r="C43" s="269" t="s">
        <v>925</v>
      </c>
      <c r="D43" s="270"/>
      <c r="E43" s="270"/>
      <c r="F43" s="270"/>
      <c r="G43" s="271"/>
      <c r="H43" s="127">
        <v>2500000</v>
      </c>
      <c r="I43" s="127">
        <v>2500000</v>
      </c>
      <c r="J43" s="127">
        <v>2500000</v>
      </c>
      <c r="K43" s="127">
        <v>0</v>
      </c>
      <c r="L43" s="127">
        <v>0</v>
      </c>
      <c r="M43" s="127">
        <v>0</v>
      </c>
      <c r="N43" s="127">
        <v>7500000</v>
      </c>
    </row>
    <row r="44" spans="1:14" ht="15.75" thickBot="1">
      <c r="A44" s="283"/>
      <c r="B44" s="284"/>
      <c r="C44" s="124" t="s">
        <v>926</v>
      </c>
      <c r="D44" s="272" t="s">
        <v>927</v>
      </c>
      <c r="E44" s="273"/>
      <c r="F44" s="125" t="s">
        <v>906</v>
      </c>
      <c r="G44" s="124" t="s">
        <v>863</v>
      </c>
      <c r="H44" s="126">
        <v>4000000</v>
      </c>
      <c r="I44" s="126">
        <v>3500000</v>
      </c>
      <c r="J44" s="126">
        <v>3000000</v>
      </c>
      <c r="K44" s="126">
        <v>0</v>
      </c>
      <c r="L44" s="126">
        <v>0</v>
      </c>
      <c r="M44" s="126">
        <v>0</v>
      </c>
      <c r="N44" s="126">
        <v>10500000</v>
      </c>
    </row>
    <row r="45" spans="1:14" ht="15.75" thickBot="1">
      <c r="A45" s="283"/>
      <c r="B45" s="284"/>
      <c r="C45" s="269" t="s">
        <v>928</v>
      </c>
      <c r="D45" s="270"/>
      <c r="E45" s="270"/>
      <c r="F45" s="270"/>
      <c r="G45" s="271"/>
      <c r="H45" s="127">
        <v>4000000</v>
      </c>
      <c r="I45" s="127">
        <v>3500000</v>
      </c>
      <c r="J45" s="127">
        <v>3000000</v>
      </c>
      <c r="K45" s="127">
        <v>0</v>
      </c>
      <c r="L45" s="127">
        <v>0</v>
      </c>
      <c r="M45" s="127">
        <v>0</v>
      </c>
      <c r="N45" s="127">
        <v>10500000</v>
      </c>
    </row>
    <row r="46" spans="1:14" ht="15.75" thickBot="1">
      <c r="A46" s="283"/>
      <c r="B46" s="284"/>
      <c r="C46" s="124" t="s">
        <v>929</v>
      </c>
      <c r="D46" s="272" t="s">
        <v>930</v>
      </c>
      <c r="E46" s="273"/>
      <c r="F46" s="125" t="s">
        <v>906</v>
      </c>
      <c r="G46" s="124" t="s">
        <v>863</v>
      </c>
      <c r="H46" s="126">
        <v>1217000</v>
      </c>
      <c r="I46" s="126">
        <v>2181000</v>
      </c>
      <c r="J46" s="126">
        <v>2181000</v>
      </c>
      <c r="K46" s="126">
        <v>939000</v>
      </c>
      <c r="L46" s="126">
        <v>1001000</v>
      </c>
      <c r="M46" s="126">
        <v>1000000</v>
      </c>
      <c r="N46" s="126">
        <v>8519000</v>
      </c>
    </row>
    <row r="47" spans="1:14" ht="15.75" thickBot="1">
      <c r="A47" s="283"/>
      <c r="B47" s="284"/>
      <c r="C47" s="269" t="s">
        <v>931</v>
      </c>
      <c r="D47" s="270"/>
      <c r="E47" s="270"/>
      <c r="F47" s="270"/>
      <c r="G47" s="271"/>
      <c r="H47" s="127">
        <v>1217000</v>
      </c>
      <c r="I47" s="127">
        <v>2181000</v>
      </c>
      <c r="J47" s="127">
        <v>2181000</v>
      </c>
      <c r="K47" s="127">
        <v>939000</v>
      </c>
      <c r="L47" s="127">
        <v>1001000</v>
      </c>
      <c r="M47" s="127">
        <v>1000000</v>
      </c>
      <c r="N47" s="127">
        <v>8519000</v>
      </c>
    </row>
    <row r="48" spans="1:14" ht="15.75" thickBot="1">
      <c r="A48" s="283"/>
      <c r="B48" s="284"/>
      <c r="C48" s="124" t="s">
        <v>932</v>
      </c>
      <c r="D48" s="272" t="s">
        <v>933</v>
      </c>
      <c r="E48" s="273"/>
      <c r="F48" s="125" t="s">
        <v>906</v>
      </c>
      <c r="G48" s="124" t="s">
        <v>863</v>
      </c>
      <c r="H48" s="126">
        <v>850000</v>
      </c>
      <c r="I48" s="126">
        <v>1500000</v>
      </c>
      <c r="J48" s="126">
        <v>850000</v>
      </c>
      <c r="K48" s="126">
        <v>0</v>
      </c>
      <c r="L48" s="126">
        <v>0</v>
      </c>
      <c r="M48" s="126">
        <v>0</v>
      </c>
      <c r="N48" s="126">
        <v>3200000</v>
      </c>
    </row>
    <row r="49" spans="1:14" ht="15.75" thickBot="1">
      <c r="A49" s="283"/>
      <c r="B49" s="284"/>
      <c r="C49" s="269" t="s">
        <v>934</v>
      </c>
      <c r="D49" s="270"/>
      <c r="E49" s="270"/>
      <c r="F49" s="270"/>
      <c r="G49" s="271"/>
      <c r="H49" s="127">
        <v>850000</v>
      </c>
      <c r="I49" s="127">
        <v>1500000</v>
      </c>
      <c r="J49" s="127">
        <v>850000</v>
      </c>
      <c r="K49" s="127">
        <v>0</v>
      </c>
      <c r="L49" s="127">
        <v>0</v>
      </c>
      <c r="M49" s="127">
        <v>0</v>
      </c>
      <c r="N49" s="127">
        <v>3200000</v>
      </c>
    </row>
    <row r="50" spans="1:14" ht="15.75" thickBot="1">
      <c r="A50" s="283"/>
      <c r="B50" s="284"/>
      <c r="C50" s="124" t="s">
        <v>935</v>
      </c>
      <c r="D50" s="272" t="s">
        <v>936</v>
      </c>
      <c r="E50" s="273"/>
      <c r="F50" s="125" t="s">
        <v>906</v>
      </c>
      <c r="G50" s="124" t="s">
        <v>863</v>
      </c>
      <c r="H50" s="126">
        <v>570010</v>
      </c>
      <c r="I50" s="126">
        <v>933000</v>
      </c>
      <c r="J50" s="126">
        <v>1155000</v>
      </c>
      <c r="K50" s="126">
        <v>633000</v>
      </c>
      <c r="L50" s="126">
        <v>340000</v>
      </c>
      <c r="M50" s="126">
        <v>245000</v>
      </c>
      <c r="N50" s="126">
        <v>3876010</v>
      </c>
    </row>
    <row r="51" spans="1:14" ht="15.75" thickBot="1">
      <c r="A51" s="283"/>
      <c r="B51" s="284"/>
      <c r="C51" s="269" t="s">
        <v>937</v>
      </c>
      <c r="D51" s="270"/>
      <c r="E51" s="270"/>
      <c r="F51" s="270"/>
      <c r="G51" s="271"/>
      <c r="H51" s="127">
        <v>570010</v>
      </c>
      <c r="I51" s="127">
        <v>933000</v>
      </c>
      <c r="J51" s="127">
        <v>1155000</v>
      </c>
      <c r="K51" s="127">
        <v>633000</v>
      </c>
      <c r="L51" s="127">
        <v>340000</v>
      </c>
      <c r="M51" s="127">
        <v>245000</v>
      </c>
      <c r="N51" s="127">
        <v>3876010</v>
      </c>
    </row>
    <row r="52" spans="1:14" ht="15.75" thickBot="1">
      <c r="A52" s="283"/>
      <c r="B52" s="284"/>
      <c r="C52" s="124" t="s">
        <v>938</v>
      </c>
      <c r="D52" s="272" t="s">
        <v>939</v>
      </c>
      <c r="E52" s="273"/>
      <c r="F52" s="125" t="s">
        <v>906</v>
      </c>
      <c r="G52" s="124" t="s">
        <v>863</v>
      </c>
      <c r="H52" s="126">
        <v>6592000</v>
      </c>
      <c r="I52" s="126">
        <v>7429000</v>
      </c>
      <c r="J52" s="126">
        <v>3248000</v>
      </c>
      <c r="K52" s="126">
        <v>2150000</v>
      </c>
      <c r="L52" s="126">
        <v>3438000</v>
      </c>
      <c r="M52" s="126">
        <v>0</v>
      </c>
      <c r="N52" s="126">
        <v>22857000</v>
      </c>
    </row>
    <row r="53" spans="1:14" ht="15.75" thickBot="1">
      <c r="A53" s="283"/>
      <c r="B53" s="284"/>
      <c r="C53" s="269" t="s">
        <v>940</v>
      </c>
      <c r="D53" s="270"/>
      <c r="E53" s="270"/>
      <c r="F53" s="270"/>
      <c r="G53" s="271"/>
      <c r="H53" s="127">
        <v>6592000</v>
      </c>
      <c r="I53" s="127">
        <v>7429000</v>
      </c>
      <c r="J53" s="127">
        <v>3248000</v>
      </c>
      <c r="K53" s="127">
        <v>2150000</v>
      </c>
      <c r="L53" s="127">
        <v>3438000</v>
      </c>
      <c r="M53" s="127">
        <v>0</v>
      </c>
      <c r="N53" s="127">
        <v>22857000</v>
      </c>
    </row>
    <row r="54" spans="1:14" ht="15.75" thickBot="1">
      <c r="A54" s="283"/>
      <c r="B54" s="284"/>
      <c r="C54" s="124" t="s">
        <v>941</v>
      </c>
      <c r="D54" s="272" t="s">
        <v>942</v>
      </c>
      <c r="E54" s="273"/>
      <c r="F54" s="125" t="s">
        <v>906</v>
      </c>
      <c r="G54" s="124" t="s">
        <v>863</v>
      </c>
      <c r="H54" s="126">
        <v>5784000</v>
      </c>
      <c r="I54" s="126">
        <v>5569000</v>
      </c>
      <c r="J54" s="126">
        <v>9450000</v>
      </c>
      <c r="K54" s="126">
        <v>9450000</v>
      </c>
      <c r="L54" s="126">
        <v>9450000</v>
      </c>
      <c r="M54" s="126">
        <v>13715000</v>
      </c>
      <c r="N54" s="126">
        <v>53418000</v>
      </c>
    </row>
    <row r="55" spans="1:14" ht="15.75" thickBot="1">
      <c r="A55" s="283"/>
      <c r="B55" s="284"/>
      <c r="C55" s="269" t="s">
        <v>943</v>
      </c>
      <c r="D55" s="270"/>
      <c r="E55" s="270"/>
      <c r="F55" s="270"/>
      <c r="G55" s="271"/>
      <c r="H55" s="127">
        <v>5784000</v>
      </c>
      <c r="I55" s="127">
        <v>5569000</v>
      </c>
      <c r="J55" s="127">
        <v>9450000</v>
      </c>
      <c r="K55" s="127">
        <v>9450000</v>
      </c>
      <c r="L55" s="127">
        <v>9450000</v>
      </c>
      <c r="M55" s="127">
        <v>13715000</v>
      </c>
      <c r="N55" s="127">
        <v>53418000</v>
      </c>
    </row>
    <row r="56" spans="1:14" ht="15.75" thickBot="1">
      <c r="A56" s="283"/>
      <c r="B56" s="284"/>
      <c r="C56" s="124" t="s">
        <v>944</v>
      </c>
      <c r="D56" s="272" t="s">
        <v>945</v>
      </c>
      <c r="E56" s="273"/>
      <c r="F56" s="125" t="s">
        <v>906</v>
      </c>
      <c r="G56" s="124" t="s">
        <v>863</v>
      </c>
      <c r="H56" s="126">
        <v>965000.01</v>
      </c>
      <c r="I56" s="126">
        <v>655000</v>
      </c>
      <c r="J56" s="126">
        <v>701000</v>
      </c>
      <c r="K56" s="126">
        <v>209000</v>
      </c>
      <c r="L56" s="126">
        <v>560000</v>
      </c>
      <c r="M56" s="126">
        <v>774000</v>
      </c>
      <c r="N56" s="126">
        <v>3864000.01</v>
      </c>
    </row>
    <row r="57" spans="1:14" ht="15.75" thickBot="1">
      <c r="A57" s="283"/>
      <c r="B57" s="284"/>
      <c r="C57" s="269" t="s">
        <v>946</v>
      </c>
      <c r="D57" s="270"/>
      <c r="E57" s="270"/>
      <c r="F57" s="270"/>
      <c r="G57" s="271"/>
      <c r="H57" s="127">
        <v>965000.01</v>
      </c>
      <c r="I57" s="127">
        <v>655000</v>
      </c>
      <c r="J57" s="127">
        <v>701000</v>
      </c>
      <c r="K57" s="127">
        <v>209000</v>
      </c>
      <c r="L57" s="127">
        <v>560000</v>
      </c>
      <c r="M57" s="127">
        <v>774000</v>
      </c>
      <c r="N57" s="127">
        <v>3864000.01</v>
      </c>
    </row>
    <row r="58" spans="1:14" ht="15.75" thickBot="1">
      <c r="A58" s="283"/>
      <c r="B58" s="284"/>
      <c r="C58" s="124" t="s">
        <v>947</v>
      </c>
      <c r="D58" s="272" t="s">
        <v>948</v>
      </c>
      <c r="E58" s="273"/>
      <c r="F58" s="125" t="s">
        <v>906</v>
      </c>
      <c r="G58" s="124" t="s">
        <v>863</v>
      </c>
      <c r="H58" s="126">
        <v>289990</v>
      </c>
      <c r="I58" s="126">
        <v>1282000</v>
      </c>
      <c r="J58" s="126">
        <v>0</v>
      </c>
      <c r="K58" s="126">
        <v>0</v>
      </c>
      <c r="L58" s="126">
        <v>0</v>
      </c>
      <c r="M58" s="126">
        <v>0</v>
      </c>
      <c r="N58" s="126">
        <v>1571990</v>
      </c>
    </row>
    <row r="59" spans="1:14" ht="15.75" thickBot="1">
      <c r="A59" s="283"/>
      <c r="B59" s="284"/>
      <c r="C59" s="269" t="s">
        <v>949</v>
      </c>
      <c r="D59" s="270"/>
      <c r="E59" s="270"/>
      <c r="F59" s="270"/>
      <c r="G59" s="271"/>
      <c r="H59" s="127">
        <v>289990</v>
      </c>
      <c r="I59" s="127">
        <v>1282000</v>
      </c>
      <c r="J59" s="127">
        <v>0</v>
      </c>
      <c r="K59" s="127">
        <v>0</v>
      </c>
      <c r="L59" s="127">
        <v>0</v>
      </c>
      <c r="M59" s="127">
        <v>0</v>
      </c>
      <c r="N59" s="127">
        <v>1571990</v>
      </c>
    </row>
    <row r="60" spans="1:14" ht="15.75" thickBot="1">
      <c r="A60" s="283"/>
      <c r="B60" s="284"/>
      <c r="C60" s="124" t="s">
        <v>950</v>
      </c>
      <c r="D60" s="272" t="s">
        <v>951</v>
      </c>
      <c r="E60" s="273"/>
      <c r="F60" s="125" t="s">
        <v>906</v>
      </c>
      <c r="G60" s="124" t="s">
        <v>863</v>
      </c>
      <c r="H60" s="126">
        <v>11000000</v>
      </c>
      <c r="I60" s="126">
        <v>0</v>
      </c>
      <c r="J60" s="126">
        <v>0</v>
      </c>
      <c r="K60" s="126">
        <v>0</v>
      </c>
      <c r="L60" s="126">
        <v>0</v>
      </c>
      <c r="M60" s="126">
        <v>17338000</v>
      </c>
      <c r="N60" s="126">
        <v>28338000</v>
      </c>
    </row>
    <row r="61" spans="1:14" ht="15.75" thickBot="1">
      <c r="A61" s="283"/>
      <c r="B61" s="284"/>
      <c r="C61" s="269" t="s">
        <v>952</v>
      </c>
      <c r="D61" s="270"/>
      <c r="E61" s="270"/>
      <c r="F61" s="270"/>
      <c r="G61" s="271"/>
      <c r="H61" s="127">
        <v>11000000</v>
      </c>
      <c r="I61" s="127">
        <v>0</v>
      </c>
      <c r="J61" s="127">
        <v>0</v>
      </c>
      <c r="K61" s="127">
        <v>0</v>
      </c>
      <c r="L61" s="127">
        <v>0</v>
      </c>
      <c r="M61" s="127">
        <v>17338000</v>
      </c>
      <c r="N61" s="127">
        <v>28338000</v>
      </c>
    </row>
    <row r="62" spans="1:14" ht="15.75" thickBot="1">
      <c r="A62" s="283"/>
      <c r="B62" s="284"/>
      <c r="C62" s="124" t="s">
        <v>953</v>
      </c>
      <c r="D62" s="272" t="s">
        <v>954</v>
      </c>
      <c r="E62" s="273"/>
      <c r="F62" s="125" t="s">
        <v>906</v>
      </c>
      <c r="G62" s="124" t="s">
        <v>863</v>
      </c>
      <c r="H62" s="126">
        <v>0</v>
      </c>
      <c r="I62" s="126">
        <v>0</v>
      </c>
      <c r="J62" s="126">
        <v>0</v>
      </c>
      <c r="K62" s="126">
        <v>0</v>
      </c>
      <c r="L62" s="126">
        <v>8410000</v>
      </c>
      <c r="M62" s="126">
        <v>11439000</v>
      </c>
      <c r="N62" s="126">
        <v>19849000</v>
      </c>
    </row>
    <row r="63" spans="1:14" ht="15.75" thickBot="1">
      <c r="A63" s="283"/>
      <c r="B63" s="284"/>
      <c r="C63" s="269" t="s">
        <v>955</v>
      </c>
      <c r="D63" s="270"/>
      <c r="E63" s="270"/>
      <c r="F63" s="270"/>
      <c r="G63" s="271"/>
      <c r="H63" s="127">
        <v>0</v>
      </c>
      <c r="I63" s="127">
        <v>0</v>
      </c>
      <c r="J63" s="127">
        <v>0</v>
      </c>
      <c r="K63" s="127">
        <v>0</v>
      </c>
      <c r="L63" s="127">
        <v>8410000</v>
      </c>
      <c r="M63" s="127">
        <v>11439000</v>
      </c>
      <c r="N63" s="127">
        <v>19849000</v>
      </c>
    </row>
    <row r="64" spans="1:14" ht="15.75" thickBot="1">
      <c r="A64" s="283"/>
      <c r="B64" s="284"/>
      <c r="C64" s="124" t="s">
        <v>956</v>
      </c>
      <c r="D64" s="272" t="s">
        <v>957</v>
      </c>
      <c r="E64" s="273"/>
      <c r="F64" s="125" t="s">
        <v>906</v>
      </c>
      <c r="G64" s="124" t="s">
        <v>863</v>
      </c>
      <c r="H64" s="126">
        <v>8611000</v>
      </c>
      <c r="I64" s="126">
        <v>0</v>
      </c>
      <c r="J64" s="126">
        <v>0</v>
      </c>
      <c r="K64" s="126">
        <v>0</v>
      </c>
      <c r="L64" s="126">
        <v>0</v>
      </c>
      <c r="M64" s="126">
        <v>0</v>
      </c>
      <c r="N64" s="126">
        <v>8611000</v>
      </c>
    </row>
    <row r="65" spans="1:14" ht="15.75" thickBot="1">
      <c r="A65" s="283"/>
      <c r="B65" s="284"/>
      <c r="C65" s="269" t="s">
        <v>958</v>
      </c>
      <c r="D65" s="270"/>
      <c r="E65" s="270"/>
      <c r="F65" s="270"/>
      <c r="G65" s="271"/>
      <c r="H65" s="127">
        <v>8611000</v>
      </c>
      <c r="I65" s="127">
        <v>0</v>
      </c>
      <c r="J65" s="127">
        <v>0</v>
      </c>
      <c r="K65" s="127">
        <v>0</v>
      </c>
      <c r="L65" s="127">
        <v>0</v>
      </c>
      <c r="M65" s="127">
        <v>0</v>
      </c>
      <c r="N65" s="127">
        <v>8611000</v>
      </c>
    </row>
    <row r="66" spans="1:14" ht="15.75" thickBot="1">
      <c r="A66" s="283"/>
      <c r="B66" s="284"/>
      <c r="C66" s="124" t="s">
        <v>959</v>
      </c>
      <c r="D66" s="272" t="s">
        <v>960</v>
      </c>
      <c r="E66" s="273"/>
      <c r="F66" s="125" t="s">
        <v>906</v>
      </c>
      <c r="G66" s="124" t="s">
        <v>863</v>
      </c>
      <c r="H66" s="126">
        <v>4850000</v>
      </c>
      <c r="I66" s="126">
        <v>0</v>
      </c>
      <c r="J66" s="126">
        <v>0</v>
      </c>
      <c r="K66" s="126">
        <v>0</v>
      </c>
      <c r="L66" s="126">
        <v>0</v>
      </c>
      <c r="M66" s="126">
        <v>0</v>
      </c>
      <c r="N66" s="126">
        <v>4850000</v>
      </c>
    </row>
    <row r="67" spans="1:14" ht="15.75" thickBot="1">
      <c r="A67" s="283"/>
      <c r="B67" s="284"/>
      <c r="C67" s="269" t="s">
        <v>961</v>
      </c>
      <c r="D67" s="270"/>
      <c r="E67" s="270"/>
      <c r="F67" s="270"/>
      <c r="G67" s="271"/>
      <c r="H67" s="127">
        <v>4850000</v>
      </c>
      <c r="I67" s="127">
        <v>0</v>
      </c>
      <c r="J67" s="127">
        <v>0</v>
      </c>
      <c r="K67" s="127">
        <v>0</v>
      </c>
      <c r="L67" s="127">
        <v>0</v>
      </c>
      <c r="M67" s="127">
        <v>0</v>
      </c>
      <c r="N67" s="127">
        <v>4850000</v>
      </c>
    </row>
    <row r="68" spans="1:14" ht="15.75" thickBot="1">
      <c r="A68" s="283"/>
      <c r="B68" s="284"/>
      <c r="C68" s="124" t="s">
        <v>962</v>
      </c>
      <c r="D68" s="272" t="s">
        <v>963</v>
      </c>
      <c r="E68" s="273"/>
      <c r="F68" s="125" t="s">
        <v>906</v>
      </c>
      <c r="G68" s="124" t="s">
        <v>863</v>
      </c>
      <c r="H68" s="126">
        <v>0</v>
      </c>
      <c r="I68" s="126">
        <v>0</v>
      </c>
      <c r="J68" s="126">
        <v>5844000</v>
      </c>
      <c r="K68" s="126">
        <v>11330000</v>
      </c>
      <c r="L68" s="126">
        <v>0</v>
      </c>
      <c r="M68" s="126">
        <v>0</v>
      </c>
      <c r="N68" s="126">
        <v>17174000</v>
      </c>
    </row>
    <row r="69" spans="1:14" ht="15.75" thickBot="1">
      <c r="A69" s="283"/>
      <c r="B69" s="284"/>
      <c r="C69" s="269" t="s">
        <v>964</v>
      </c>
      <c r="D69" s="270"/>
      <c r="E69" s="270"/>
      <c r="F69" s="270"/>
      <c r="G69" s="271"/>
      <c r="H69" s="127">
        <v>0</v>
      </c>
      <c r="I69" s="127">
        <v>0</v>
      </c>
      <c r="J69" s="127">
        <v>5844000</v>
      </c>
      <c r="K69" s="127">
        <v>11330000</v>
      </c>
      <c r="L69" s="127">
        <v>0</v>
      </c>
      <c r="M69" s="127">
        <v>0</v>
      </c>
      <c r="N69" s="127">
        <v>17174000</v>
      </c>
    </row>
    <row r="70" spans="1:14" ht="15.75" thickBot="1">
      <c r="A70" s="283"/>
      <c r="B70" s="284"/>
      <c r="C70" s="124" t="s">
        <v>965</v>
      </c>
      <c r="D70" s="272" t="s">
        <v>966</v>
      </c>
      <c r="E70" s="273"/>
      <c r="F70" s="125" t="s">
        <v>967</v>
      </c>
      <c r="G70" s="124" t="s">
        <v>863</v>
      </c>
      <c r="H70" s="126">
        <v>4500000</v>
      </c>
      <c r="I70" s="126">
        <v>4500000</v>
      </c>
      <c r="J70" s="126">
        <v>0</v>
      </c>
      <c r="K70" s="126">
        <v>0</v>
      </c>
      <c r="L70" s="126">
        <v>0</v>
      </c>
      <c r="M70" s="126">
        <v>0</v>
      </c>
      <c r="N70" s="126">
        <v>9000000</v>
      </c>
    </row>
    <row r="71" spans="1:14" ht="15.75" thickBot="1">
      <c r="A71" s="283"/>
      <c r="B71" s="284"/>
      <c r="C71" s="269" t="s">
        <v>968</v>
      </c>
      <c r="D71" s="270"/>
      <c r="E71" s="270"/>
      <c r="F71" s="270"/>
      <c r="G71" s="271"/>
      <c r="H71" s="127">
        <v>4500000</v>
      </c>
      <c r="I71" s="127">
        <v>4500000</v>
      </c>
      <c r="J71" s="127">
        <v>0</v>
      </c>
      <c r="K71" s="127">
        <v>0</v>
      </c>
      <c r="L71" s="127">
        <v>0</v>
      </c>
      <c r="M71" s="127">
        <v>0</v>
      </c>
      <c r="N71" s="127">
        <v>9000000</v>
      </c>
    </row>
    <row r="72" spans="1:14" ht="15.75" thickBot="1">
      <c r="A72" s="283"/>
      <c r="B72" s="284"/>
      <c r="C72" s="124" t="s">
        <v>969</v>
      </c>
      <c r="D72" s="272" t="s">
        <v>970</v>
      </c>
      <c r="E72" s="273"/>
      <c r="F72" s="125" t="s">
        <v>906</v>
      </c>
      <c r="G72" s="124" t="s">
        <v>863</v>
      </c>
      <c r="H72" s="126">
        <v>85153000</v>
      </c>
      <c r="I72" s="126">
        <v>1729000</v>
      </c>
      <c r="J72" s="126">
        <v>0</v>
      </c>
      <c r="K72" s="126">
        <v>0</v>
      </c>
      <c r="L72" s="126">
        <v>0</v>
      </c>
      <c r="M72" s="126">
        <v>0</v>
      </c>
      <c r="N72" s="126">
        <v>86882000</v>
      </c>
    </row>
    <row r="73" spans="1:14" ht="15.75" thickBot="1">
      <c r="A73" s="283"/>
      <c r="B73" s="284"/>
      <c r="C73" s="269" t="s">
        <v>971</v>
      </c>
      <c r="D73" s="270"/>
      <c r="E73" s="270"/>
      <c r="F73" s="270"/>
      <c r="G73" s="271"/>
      <c r="H73" s="127">
        <v>85153000</v>
      </c>
      <c r="I73" s="127">
        <v>1729000</v>
      </c>
      <c r="J73" s="127">
        <v>0</v>
      </c>
      <c r="K73" s="127">
        <v>0</v>
      </c>
      <c r="L73" s="127">
        <v>0</v>
      </c>
      <c r="M73" s="127">
        <v>0</v>
      </c>
      <c r="N73" s="127">
        <v>86882000</v>
      </c>
    </row>
    <row r="74" spans="1:14" ht="15.75" thickBot="1">
      <c r="A74" s="283"/>
      <c r="B74" s="284"/>
      <c r="C74" s="124" t="s">
        <v>972</v>
      </c>
      <c r="D74" s="272" t="s">
        <v>973</v>
      </c>
      <c r="E74" s="273"/>
      <c r="F74" s="125" t="s">
        <v>906</v>
      </c>
      <c r="G74" s="124" t="s">
        <v>863</v>
      </c>
      <c r="H74" s="126">
        <v>0</v>
      </c>
      <c r="I74" s="126">
        <v>0</v>
      </c>
      <c r="J74" s="126">
        <v>12340000</v>
      </c>
      <c r="K74" s="126">
        <v>0</v>
      </c>
      <c r="L74" s="126">
        <v>0</v>
      </c>
      <c r="M74" s="126">
        <v>0</v>
      </c>
      <c r="N74" s="126">
        <v>12340000</v>
      </c>
    </row>
    <row r="75" spans="1:14" ht="15.75" thickBot="1">
      <c r="A75" s="283"/>
      <c r="B75" s="284"/>
      <c r="C75" s="269" t="s">
        <v>974</v>
      </c>
      <c r="D75" s="270"/>
      <c r="E75" s="270"/>
      <c r="F75" s="270"/>
      <c r="G75" s="271"/>
      <c r="H75" s="127">
        <v>0</v>
      </c>
      <c r="I75" s="127">
        <v>0</v>
      </c>
      <c r="J75" s="127">
        <v>12340000</v>
      </c>
      <c r="K75" s="127">
        <v>0</v>
      </c>
      <c r="L75" s="127">
        <v>0</v>
      </c>
      <c r="M75" s="127">
        <v>0</v>
      </c>
      <c r="N75" s="127">
        <v>12340000</v>
      </c>
    </row>
    <row r="76" spans="1:14" ht="15.75" thickBot="1">
      <c r="A76" s="283"/>
      <c r="B76" s="284"/>
      <c r="C76" s="124" t="s">
        <v>975</v>
      </c>
      <c r="D76" s="272" t="s">
        <v>976</v>
      </c>
      <c r="E76" s="273"/>
      <c r="F76" s="125" t="s">
        <v>906</v>
      </c>
      <c r="G76" s="124" t="s">
        <v>863</v>
      </c>
      <c r="H76" s="126">
        <v>0</v>
      </c>
      <c r="I76" s="126">
        <v>0</v>
      </c>
      <c r="J76" s="126">
        <v>0</v>
      </c>
      <c r="K76" s="126">
        <v>0</v>
      </c>
      <c r="L76" s="126">
        <v>6836000</v>
      </c>
      <c r="M76" s="126">
        <v>9102000</v>
      </c>
      <c r="N76" s="126">
        <v>15938000</v>
      </c>
    </row>
    <row r="77" spans="1:14" ht="15.75" thickBot="1">
      <c r="A77" s="283"/>
      <c r="B77" s="284"/>
      <c r="C77" s="269" t="s">
        <v>977</v>
      </c>
      <c r="D77" s="270"/>
      <c r="E77" s="270"/>
      <c r="F77" s="270"/>
      <c r="G77" s="271"/>
      <c r="H77" s="127">
        <v>0</v>
      </c>
      <c r="I77" s="127">
        <v>0</v>
      </c>
      <c r="J77" s="127">
        <v>0</v>
      </c>
      <c r="K77" s="127">
        <v>0</v>
      </c>
      <c r="L77" s="127">
        <v>6836000</v>
      </c>
      <c r="M77" s="127">
        <v>9102000</v>
      </c>
      <c r="N77" s="127">
        <v>15938000</v>
      </c>
    </row>
    <row r="78" spans="1:14" ht="15.75" thickBot="1">
      <c r="A78" s="283"/>
      <c r="B78" s="284"/>
      <c r="C78" s="124" t="s">
        <v>978</v>
      </c>
      <c r="D78" s="272" t="s">
        <v>979</v>
      </c>
      <c r="E78" s="273"/>
      <c r="F78" s="125" t="s">
        <v>906</v>
      </c>
      <c r="G78" s="124" t="s">
        <v>863</v>
      </c>
      <c r="H78" s="126">
        <v>37686000</v>
      </c>
      <c r="I78" s="126">
        <v>61074000</v>
      </c>
      <c r="J78" s="126">
        <v>1750000</v>
      </c>
      <c r="K78" s="126">
        <v>0</v>
      </c>
      <c r="L78" s="126">
        <v>0</v>
      </c>
      <c r="M78" s="126">
        <v>0</v>
      </c>
      <c r="N78" s="126">
        <v>100510000</v>
      </c>
    </row>
    <row r="79" spans="1:14" ht="15.75" thickBot="1">
      <c r="A79" s="283"/>
      <c r="B79" s="284"/>
      <c r="C79" s="269" t="s">
        <v>980</v>
      </c>
      <c r="D79" s="270"/>
      <c r="E79" s="270"/>
      <c r="F79" s="270"/>
      <c r="G79" s="271"/>
      <c r="H79" s="127">
        <v>37686000</v>
      </c>
      <c r="I79" s="127">
        <v>61074000</v>
      </c>
      <c r="J79" s="127">
        <v>1750000</v>
      </c>
      <c r="K79" s="127">
        <v>0</v>
      </c>
      <c r="L79" s="127">
        <v>0</v>
      </c>
      <c r="M79" s="127">
        <v>0</v>
      </c>
      <c r="N79" s="127">
        <v>100510000</v>
      </c>
    </row>
    <row r="80" spans="1:14" ht="15.75" thickBot="1">
      <c r="A80" s="283"/>
      <c r="B80" s="284"/>
      <c r="C80" s="124" t="s">
        <v>981</v>
      </c>
      <c r="D80" s="272" t="s">
        <v>982</v>
      </c>
      <c r="E80" s="273"/>
      <c r="F80" s="125" t="s">
        <v>906</v>
      </c>
      <c r="G80" s="124" t="s">
        <v>863</v>
      </c>
      <c r="H80" s="126">
        <v>0</v>
      </c>
      <c r="I80" s="126">
        <v>3000000</v>
      </c>
      <c r="J80" s="126">
        <v>40896000</v>
      </c>
      <c r="K80" s="126">
        <v>58893000</v>
      </c>
      <c r="L80" s="126">
        <v>0</v>
      </c>
      <c r="M80" s="126">
        <v>0</v>
      </c>
      <c r="N80" s="126">
        <v>102789000</v>
      </c>
    </row>
    <row r="81" spans="1:14" ht="15.75" thickBot="1">
      <c r="A81" s="283"/>
      <c r="B81" s="284"/>
      <c r="C81" s="269" t="s">
        <v>983</v>
      </c>
      <c r="D81" s="270"/>
      <c r="E81" s="270"/>
      <c r="F81" s="270"/>
      <c r="G81" s="271"/>
      <c r="H81" s="127">
        <v>0</v>
      </c>
      <c r="I81" s="127">
        <v>3000000</v>
      </c>
      <c r="J81" s="127">
        <v>40896000</v>
      </c>
      <c r="K81" s="127">
        <v>58893000</v>
      </c>
      <c r="L81" s="127">
        <v>0</v>
      </c>
      <c r="M81" s="127">
        <v>0</v>
      </c>
      <c r="N81" s="127">
        <v>102789000</v>
      </c>
    </row>
    <row r="82" spans="1:14" ht="15.75" thickBot="1">
      <c r="A82" s="283"/>
      <c r="B82" s="284"/>
      <c r="C82" s="124" t="s">
        <v>984</v>
      </c>
      <c r="D82" s="272" t="s">
        <v>985</v>
      </c>
      <c r="E82" s="273"/>
      <c r="F82" s="125" t="s">
        <v>906</v>
      </c>
      <c r="G82" s="124" t="s">
        <v>863</v>
      </c>
      <c r="H82" s="126">
        <v>0</v>
      </c>
      <c r="I82" s="126">
        <v>0</v>
      </c>
      <c r="J82" s="126">
        <v>0</v>
      </c>
      <c r="K82" s="126">
        <v>6972000</v>
      </c>
      <c r="L82" s="126">
        <v>0</v>
      </c>
      <c r="M82" s="126">
        <v>9871000</v>
      </c>
      <c r="N82" s="126">
        <v>16843000</v>
      </c>
    </row>
    <row r="83" spans="1:14" ht="15.75" thickBot="1">
      <c r="A83" s="283"/>
      <c r="B83" s="284"/>
      <c r="C83" s="269" t="s">
        <v>986</v>
      </c>
      <c r="D83" s="270"/>
      <c r="E83" s="270"/>
      <c r="F83" s="270"/>
      <c r="G83" s="271"/>
      <c r="H83" s="127">
        <v>0</v>
      </c>
      <c r="I83" s="127">
        <v>0</v>
      </c>
      <c r="J83" s="127">
        <v>0</v>
      </c>
      <c r="K83" s="127">
        <v>6972000</v>
      </c>
      <c r="L83" s="127">
        <v>0</v>
      </c>
      <c r="M83" s="127">
        <v>9871000</v>
      </c>
      <c r="N83" s="127">
        <v>16843000</v>
      </c>
    </row>
    <row r="84" spans="1:14" ht="15.75" thickBot="1">
      <c r="A84" s="283"/>
      <c r="B84" s="284"/>
      <c r="C84" s="124" t="s">
        <v>987</v>
      </c>
      <c r="D84" s="272" t="s">
        <v>988</v>
      </c>
      <c r="E84" s="273"/>
      <c r="F84" s="125" t="s">
        <v>906</v>
      </c>
      <c r="G84" s="124" t="s">
        <v>863</v>
      </c>
      <c r="H84" s="126">
        <v>0</v>
      </c>
      <c r="I84" s="126">
        <v>0</v>
      </c>
      <c r="J84" s="126">
        <v>0</v>
      </c>
      <c r="K84" s="126">
        <v>5873000</v>
      </c>
      <c r="L84" s="126">
        <v>0</v>
      </c>
      <c r="M84" s="126">
        <v>7564000</v>
      </c>
      <c r="N84" s="126">
        <v>13437000</v>
      </c>
    </row>
    <row r="85" spans="1:14" ht="15.75" thickBot="1">
      <c r="A85" s="283"/>
      <c r="B85" s="284"/>
      <c r="C85" s="269" t="s">
        <v>989</v>
      </c>
      <c r="D85" s="270"/>
      <c r="E85" s="270"/>
      <c r="F85" s="270"/>
      <c r="G85" s="271"/>
      <c r="H85" s="127">
        <v>0</v>
      </c>
      <c r="I85" s="127">
        <v>0</v>
      </c>
      <c r="J85" s="127">
        <v>0</v>
      </c>
      <c r="K85" s="127">
        <v>5873000</v>
      </c>
      <c r="L85" s="127">
        <v>0</v>
      </c>
      <c r="M85" s="127">
        <v>7564000</v>
      </c>
      <c r="N85" s="127">
        <v>13437000</v>
      </c>
    </row>
    <row r="86" spans="1:14" ht="15.75" thickBot="1">
      <c r="A86" s="283"/>
      <c r="B86" s="284"/>
      <c r="C86" s="124" t="s">
        <v>990</v>
      </c>
      <c r="D86" s="272" t="s">
        <v>991</v>
      </c>
      <c r="E86" s="273"/>
      <c r="F86" s="125" t="s">
        <v>906</v>
      </c>
      <c r="G86" s="124" t="s">
        <v>863</v>
      </c>
      <c r="H86" s="126">
        <v>0</v>
      </c>
      <c r="I86" s="126">
        <v>0</v>
      </c>
      <c r="J86" s="126">
        <v>0</v>
      </c>
      <c r="K86" s="126">
        <v>4871000</v>
      </c>
      <c r="L86" s="126">
        <v>0</v>
      </c>
      <c r="M86" s="126">
        <v>6805000</v>
      </c>
      <c r="N86" s="126">
        <v>11676000</v>
      </c>
    </row>
    <row r="87" spans="1:14" ht="15.75" thickBot="1">
      <c r="A87" s="283"/>
      <c r="B87" s="284"/>
      <c r="C87" s="269" t="s">
        <v>992</v>
      </c>
      <c r="D87" s="270"/>
      <c r="E87" s="270"/>
      <c r="F87" s="270"/>
      <c r="G87" s="271"/>
      <c r="H87" s="127">
        <v>0</v>
      </c>
      <c r="I87" s="127">
        <v>0</v>
      </c>
      <c r="J87" s="127">
        <v>0</v>
      </c>
      <c r="K87" s="127">
        <v>4871000</v>
      </c>
      <c r="L87" s="127">
        <v>0</v>
      </c>
      <c r="M87" s="127">
        <v>6805000</v>
      </c>
      <c r="N87" s="127">
        <v>11676000</v>
      </c>
    </row>
    <row r="88" spans="1:14" ht="15.75" thickBot="1">
      <c r="A88" s="283"/>
      <c r="B88" s="284"/>
      <c r="C88" s="124" t="s">
        <v>993</v>
      </c>
      <c r="D88" s="272" t="s">
        <v>994</v>
      </c>
      <c r="E88" s="273"/>
      <c r="F88" s="125" t="s">
        <v>906</v>
      </c>
      <c r="G88" s="124" t="s">
        <v>863</v>
      </c>
      <c r="H88" s="126">
        <v>0</v>
      </c>
      <c r="I88" s="126">
        <v>0</v>
      </c>
      <c r="J88" s="126">
        <v>536000</v>
      </c>
      <c r="K88" s="126">
        <v>5820000</v>
      </c>
      <c r="L88" s="126">
        <v>0</v>
      </c>
      <c r="M88" s="126">
        <v>7231000</v>
      </c>
      <c r="N88" s="126">
        <v>13587000</v>
      </c>
    </row>
    <row r="89" spans="1:14" ht="15.75" thickBot="1">
      <c r="A89" s="283"/>
      <c r="B89" s="284"/>
      <c r="C89" s="269" t="s">
        <v>995</v>
      </c>
      <c r="D89" s="270"/>
      <c r="E89" s="270"/>
      <c r="F89" s="270"/>
      <c r="G89" s="271"/>
      <c r="H89" s="127">
        <v>0</v>
      </c>
      <c r="I89" s="127">
        <v>0</v>
      </c>
      <c r="J89" s="127">
        <v>536000</v>
      </c>
      <c r="K89" s="127">
        <v>5820000</v>
      </c>
      <c r="L89" s="127">
        <v>0</v>
      </c>
      <c r="M89" s="127">
        <v>7231000</v>
      </c>
      <c r="N89" s="127">
        <v>13587000</v>
      </c>
    </row>
    <row r="90" spans="1:14" ht="15.75" thickBot="1">
      <c r="A90" s="283"/>
      <c r="B90" s="284"/>
      <c r="C90" s="124" t="s">
        <v>996</v>
      </c>
      <c r="D90" s="272" t="s">
        <v>997</v>
      </c>
      <c r="E90" s="273"/>
      <c r="F90" s="125" t="s">
        <v>906</v>
      </c>
      <c r="G90" s="124" t="s">
        <v>863</v>
      </c>
      <c r="H90" s="126">
        <v>0</v>
      </c>
      <c r="I90" s="126">
        <v>0</v>
      </c>
      <c r="J90" s="126">
        <v>0</v>
      </c>
      <c r="K90" s="126">
        <v>5348000</v>
      </c>
      <c r="L90" s="126">
        <v>0</v>
      </c>
      <c r="M90" s="126">
        <v>7231000</v>
      </c>
      <c r="N90" s="126">
        <v>12579000</v>
      </c>
    </row>
    <row r="91" spans="1:14" ht="15.75" thickBot="1">
      <c r="A91" s="283"/>
      <c r="B91" s="284"/>
      <c r="C91" s="269" t="s">
        <v>998</v>
      </c>
      <c r="D91" s="270"/>
      <c r="E91" s="270"/>
      <c r="F91" s="270"/>
      <c r="G91" s="271"/>
      <c r="H91" s="127">
        <v>0</v>
      </c>
      <c r="I91" s="127">
        <v>0</v>
      </c>
      <c r="J91" s="127">
        <v>0</v>
      </c>
      <c r="K91" s="127">
        <v>5348000</v>
      </c>
      <c r="L91" s="127">
        <v>0</v>
      </c>
      <c r="M91" s="127">
        <v>7231000</v>
      </c>
      <c r="N91" s="127">
        <v>12579000</v>
      </c>
    </row>
    <row r="92" spans="1:14" ht="15.75" thickBot="1">
      <c r="A92" s="283"/>
      <c r="B92" s="284"/>
      <c r="C92" s="124" t="s">
        <v>999</v>
      </c>
      <c r="D92" s="272" t="s">
        <v>1000</v>
      </c>
      <c r="E92" s="273"/>
      <c r="F92" s="125" t="s">
        <v>906</v>
      </c>
      <c r="G92" s="124" t="s">
        <v>863</v>
      </c>
      <c r="H92" s="126">
        <v>0</v>
      </c>
      <c r="I92" s="126">
        <v>0</v>
      </c>
      <c r="J92" s="126">
        <v>0</v>
      </c>
      <c r="K92" s="126">
        <v>8022000</v>
      </c>
      <c r="L92" s="126">
        <v>0</v>
      </c>
      <c r="M92" s="126">
        <v>10276000</v>
      </c>
      <c r="N92" s="126">
        <v>18298000</v>
      </c>
    </row>
    <row r="93" spans="1:14" ht="15.75" thickBot="1">
      <c r="A93" s="283"/>
      <c r="B93" s="284"/>
      <c r="C93" s="269" t="s">
        <v>1001</v>
      </c>
      <c r="D93" s="270"/>
      <c r="E93" s="270"/>
      <c r="F93" s="270"/>
      <c r="G93" s="271"/>
      <c r="H93" s="127">
        <v>0</v>
      </c>
      <c r="I93" s="127">
        <v>0</v>
      </c>
      <c r="J93" s="127">
        <v>0</v>
      </c>
      <c r="K93" s="127">
        <v>8022000</v>
      </c>
      <c r="L93" s="127">
        <v>0</v>
      </c>
      <c r="M93" s="127">
        <v>10276000</v>
      </c>
      <c r="N93" s="127">
        <v>18298000</v>
      </c>
    </row>
    <row r="94" spans="1:14" ht="15.75" thickBot="1">
      <c r="A94" s="283"/>
      <c r="B94" s="284"/>
      <c r="C94" s="124" t="s">
        <v>1002</v>
      </c>
      <c r="D94" s="272" t="s">
        <v>1003</v>
      </c>
      <c r="E94" s="273"/>
      <c r="F94" s="125" t="s">
        <v>906</v>
      </c>
      <c r="G94" s="124" t="s">
        <v>863</v>
      </c>
      <c r="H94" s="126">
        <v>0</v>
      </c>
      <c r="I94" s="126">
        <v>0</v>
      </c>
      <c r="J94" s="126">
        <v>0</v>
      </c>
      <c r="K94" s="126">
        <v>0</v>
      </c>
      <c r="L94" s="126">
        <v>7524000</v>
      </c>
      <c r="M94" s="126">
        <v>6754000</v>
      </c>
      <c r="N94" s="126">
        <v>14278000</v>
      </c>
    </row>
    <row r="95" spans="1:14" ht="15.75" thickBot="1">
      <c r="A95" s="283"/>
      <c r="B95" s="284"/>
      <c r="C95" s="269" t="s">
        <v>1004</v>
      </c>
      <c r="D95" s="270"/>
      <c r="E95" s="270"/>
      <c r="F95" s="270"/>
      <c r="G95" s="271"/>
      <c r="H95" s="127">
        <v>0</v>
      </c>
      <c r="I95" s="127">
        <v>0</v>
      </c>
      <c r="J95" s="127">
        <v>0</v>
      </c>
      <c r="K95" s="127">
        <v>0</v>
      </c>
      <c r="L95" s="127">
        <v>7524000</v>
      </c>
      <c r="M95" s="127">
        <v>6754000</v>
      </c>
      <c r="N95" s="127">
        <v>14278000</v>
      </c>
    </row>
    <row r="96" spans="1:14" ht="15.75" thickBot="1">
      <c r="A96" s="283"/>
      <c r="B96" s="284"/>
      <c r="C96" s="124" t="s">
        <v>1005</v>
      </c>
      <c r="D96" s="272" t="s">
        <v>1006</v>
      </c>
      <c r="E96" s="273"/>
      <c r="F96" s="125" t="s">
        <v>906</v>
      </c>
      <c r="G96" s="124" t="s">
        <v>863</v>
      </c>
      <c r="H96" s="126">
        <v>3039000</v>
      </c>
      <c r="I96" s="126">
        <v>613000</v>
      </c>
      <c r="J96" s="126">
        <v>853000</v>
      </c>
      <c r="K96" s="126">
        <v>2650000</v>
      </c>
      <c r="L96" s="126">
        <v>1000000</v>
      </c>
      <c r="M96" s="126">
        <v>15000000</v>
      </c>
      <c r="N96" s="126">
        <v>23155000</v>
      </c>
    </row>
    <row r="97" spans="1:14" ht="15.75" thickBot="1">
      <c r="A97" s="283"/>
      <c r="B97" s="284"/>
      <c r="C97" s="269" t="s">
        <v>1007</v>
      </c>
      <c r="D97" s="270"/>
      <c r="E97" s="270"/>
      <c r="F97" s="270"/>
      <c r="G97" s="271"/>
      <c r="H97" s="127">
        <v>3039000</v>
      </c>
      <c r="I97" s="127">
        <v>613000</v>
      </c>
      <c r="J97" s="127">
        <v>853000</v>
      </c>
      <c r="K97" s="127">
        <v>2650000</v>
      </c>
      <c r="L97" s="127">
        <v>1000000</v>
      </c>
      <c r="M97" s="127">
        <v>15000000</v>
      </c>
      <c r="N97" s="127">
        <v>23155000</v>
      </c>
    </row>
    <row r="98" spans="1:14" ht="15.75" thickBot="1">
      <c r="A98" s="283"/>
      <c r="B98" s="284"/>
      <c r="C98" s="124" t="s">
        <v>1008</v>
      </c>
      <c r="D98" s="272" t="s">
        <v>1009</v>
      </c>
      <c r="E98" s="273"/>
      <c r="F98" s="125" t="s">
        <v>906</v>
      </c>
      <c r="G98" s="124" t="s">
        <v>863</v>
      </c>
      <c r="H98" s="126">
        <v>0</v>
      </c>
      <c r="I98" s="126">
        <v>0</v>
      </c>
      <c r="J98" s="126">
        <v>6354000</v>
      </c>
      <c r="K98" s="126">
        <v>0</v>
      </c>
      <c r="L98" s="126">
        <v>0</v>
      </c>
      <c r="M98" s="126">
        <v>6920000</v>
      </c>
      <c r="N98" s="126">
        <v>13274000</v>
      </c>
    </row>
    <row r="99" spans="1:14" ht="15.75" thickBot="1">
      <c r="A99" s="283"/>
      <c r="B99" s="284"/>
      <c r="C99" s="269" t="s">
        <v>1010</v>
      </c>
      <c r="D99" s="270"/>
      <c r="E99" s="270"/>
      <c r="F99" s="270"/>
      <c r="G99" s="271"/>
      <c r="H99" s="127">
        <v>0</v>
      </c>
      <c r="I99" s="127">
        <v>0</v>
      </c>
      <c r="J99" s="127">
        <v>6354000</v>
      </c>
      <c r="K99" s="127">
        <v>0</v>
      </c>
      <c r="L99" s="127">
        <v>0</v>
      </c>
      <c r="M99" s="127">
        <v>6920000</v>
      </c>
      <c r="N99" s="127">
        <v>13274000</v>
      </c>
    </row>
    <row r="100" spans="1:14" ht="15.75" thickBot="1">
      <c r="A100" s="283"/>
      <c r="B100" s="284"/>
      <c r="C100" s="124" t="s">
        <v>1011</v>
      </c>
      <c r="D100" s="272" t="s">
        <v>1012</v>
      </c>
      <c r="E100" s="273"/>
      <c r="F100" s="125" t="s">
        <v>906</v>
      </c>
      <c r="G100" s="124" t="s">
        <v>863</v>
      </c>
      <c r="H100" s="126">
        <v>0</v>
      </c>
      <c r="I100" s="126">
        <v>0</v>
      </c>
      <c r="J100" s="126">
        <v>3658000</v>
      </c>
      <c r="K100" s="126">
        <v>0</v>
      </c>
      <c r="L100" s="126">
        <v>0</v>
      </c>
      <c r="M100" s="126">
        <v>4935000</v>
      </c>
      <c r="N100" s="126">
        <v>8593000</v>
      </c>
    </row>
    <row r="101" spans="1:14" ht="15.75" thickBot="1">
      <c r="A101" s="283"/>
      <c r="B101" s="284"/>
      <c r="C101" s="269" t="s">
        <v>1013</v>
      </c>
      <c r="D101" s="270"/>
      <c r="E101" s="270"/>
      <c r="F101" s="270"/>
      <c r="G101" s="271"/>
      <c r="H101" s="127">
        <v>0</v>
      </c>
      <c r="I101" s="127">
        <v>0</v>
      </c>
      <c r="J101" s="127">
        <v>3658000</v>
      </c>
      <c r="K101" s="127">
        <v>0</v>
      </c>
      <c r="L101" s="127">
        <v>0</v>
      </c>
      <c r="M101" s="127">
        <v>4935000</v>
      </c>
      <c r="N101" s="127">
        <v>8593000</v>
      </c>
    </row>
    <row r="102" spans="1:14" ht="15.75" thickBot="1">
      <c r="A102" s="283"/>
      <c r="B102" s="284"/>
      <c r="C102" s="124" t="s">
        <v>1014</v>
      </c>
      <c r="D102" s="272" t="s">
        <v>1015</v>
      </c>
      <c r="E102" s="273"/>
      <c r="F102" s="125" t="s">
        <v>906</v>
      </c>
      <c r="G102" s="124" t="s">
        <v>863</v>
      </c>
      <c r="H102" s="126">
        <v>0</v>
      </c>
      <c r="I102" s="126">
        <v>0</v>
      </c>
      <c r="J102" s="126">
        <v>6643000</v>
      </c>
      <c r="K102" s="126">
        <v>0</v>
      </c>
      <c r="L102" s="126">
        <v>0</v>
      </c>
      <c r="M102" s="126">
        <v>6639000</v>
      </c>
      <c r="N102" s="126">
        <v>13282000</v>
      </c>
    </row>
    <row r="103" spans="1:14" ht="15.75" thickBot="1">
      <c r="A103" s="283"/>
      <c r="B103" s="284"/>
      <c r="C103" s="269" t="s">
        <v>1016</v>
      </c>
      <c r="D103" s="270"/>
      <c r="E103" s="270"/>
      <c r="F103" s="270"/>
      <c r="G103" s="271"/>
      <c r="H103" s="127">
        <v>0</v>
      </c>
      <c r="I103" s="127">
        <v>0</v>
      </c>
      <c r="J103" s="127">
        <v>6643000</v>
      </c>
      <c r="K103" s="127">
        <v>0</v>
      </c>
      <c r="L103" s="127">
        <v>0</v>
      </c>
      <c r="M103" s="127">
        <v>6639000</v>
      </c>
      <c r="N103" s="127">
        <v>13282000</v>
      </c>
    </row>
    <row r="104" spans="1:14" ht="15.75" thickBot="1">
      <c r="A104" s="283"/>
      <c r="B104" s="284"/>
      <c r="C104" s="124" t="s">
        <v>1017</v>
      </c>
      <c r="D104" s="272" t="s">
        <v>1018</v>
      </c>
      <c r="E104" s="273"/>
      <c r="F104" s="125" t="s">
        <v>906</v>
      </c>
      <c r="G104" s="124" t="s">
        <v>863</v>
      </c>
      <c r="H104" s="126">
        <v>0</v>
      </c>
      <c r="I104" s="126">
        <v>0</v>
      </c>
      <c r="J104" s="126">
        <v>0</v>
      </c>
      <c r="K104" s="126">
        <v>5157000</v>
      </c>
      <c r="L104" s="126">
        <v>0</v>
      </c>
      <c r="M104" s="126">
        <v>6920000</v>
      </c>
      <c r="N104" s="126">
        <v>12077000</v>
      </c>
    </row>
    <row r="105" spans="1:14" ht="15.75" thickBot="1">
      <c r="A105" s="283"/>
      <c r="B105" s="284"/>
      <c r="C105" s="269" t="s">
        <v>1019</v>
      </c>
      <c r="D105" s="270"/>
      <c r="E105" s="270"/>
      <c r="F105" s="270"/>
      <c r="G105" s="271"/>
      <c r="H105" s="127">
        <v>0</v>
      </c>
      <c r="I105" s="127">
        <v>0</v>
      </c>
      <c r="J105" s="127">
        <v>0</v>
      </c>
      <c r="K105" s="127">
        <v>5157000</v>
      </c>
      <c r="L105" s="127">
        <v>0</v>
      </c>
      <c r="M105" s="127">
        <v>6920000</v>
      </c>
      <c r="N105" s="127">
        <v>12077000</v>
      </c>
    </row>
    <row r="106" spans="1:14" ht="15.75" thickBot="1">
      <c r="A106" s="283"/>
      <c r="B106" s="284"/>
      <c r="C106" s="124" t="s">
        <v>1020</v>
      </c>
      <c r="D106" s="272" t="s">
        <v>1021</v>
      </c>
      <c r="E106" s="273"/>
      <c r="F106" s="125" t="s">
        <v>906</v>
      </c>
      <c r="G106" s="124" t="s">
        <v>863</v>
      </c>
      <c r="H106" s="126">
        <v>0</v>
      </c>
      <c r="I106" s="126">
        <v>0</v>
      </c>
      <c r="J106" s="126">
        <v>2157000</v>
      </c>
      <c r="K106" s="126">
        <v>20976000</v>
      </c>
      <c r="L106" s="126">
        <v>39892000</v>
      </c>
      <c r="M106" s="126">
        <v>0</v>
      </c>
      <c r="N106" s="126">
        <v>63025000</v>
      </c>
    </row>
    <row r="107" spans="1:14" ht="15.75" thickBot="1">
      <c r="A107" s="283"/>
      <c r="B107" s="284"/>
      <c r="C107" s="269" t="s">
        <v>1022</v>
      </c>
      <c r="D107" s="270"/>
      <c r="E107" s="270"/>
      <c r="F107" s="270"/>
      <c r="G107" s="271"/>
      <c r="H107" s="127">
        <v>0</v>
      </c>
      <c r="I107" s="127">
        <v>0</v>
      </c>
      <c r="J107" s="127">
        <v>2157000</v>
      </c>
      <c r="K107" s="127">
        <v>20976000</v>
      </c>
      <c r="L107" s="127">
        <v>39892000</v>
      </c>
      <c r="M107" s="127">
        <v>0</v>
      </c>
      <c r="N107" s="127">
        <v>63025000</v>
      </c>
    </row>
    <row r="108" spans="1:14" ht="15.75" thickBot="1">
      <c r="A108" s="283"/>
      <c r="B108" s="284"/>
      <c r="C108" s="124" t="s">
        <v>1023</v>
      </c>
      <c r="D108" s="272" t="s">
        <v>1024</v>
      </c>
      <c r="E108" s="273"/>
      <c r="F108" s="125" t="s">
        <v>906</v>
      </c>
      <c r="G108" s="124" t="s">
        <v>863</v>
      </c>
      <c r="H108" s="126">
        <v>3000000</v>
      </c>
      <c r="I108" s="126">
        <v>23000000</v>
      </c>
      <c r="J108" s="126">
        <v>0</v>
      </c>
      <c r="K108" s="126">
        <v>0</v>
      </c>
      <c r="L108" s="126">
        <v>0</v>
      </c>
      <c r="M108" s="126">
        <v>0</v>
      </c>
      <c r="N108" s="126">
        <v>26000000</v>
      </c>
    </row>
    <row r="109" spans="1:14" ht="15.75" thickBot="1">
      <c r="A109" s="283"/>
      <c r="B109" s="284"/>
      <c r="C109" s="269" t="s">
        <v>1025</v>
      </c>
      <c r="D109" s="270"/>
      <c r="E109" s="270"/>
      <c r="F109" s="270"/>
      <c r="G109" s="271"/>
      <c r="H109" s="127">
        <v>3000000</v>
      </c>
      <c r="I109" s="127">
        <v>23000000</v>
      </c>
      <c r="J109" s="127">
        <v>0</v>
      </c>
      <c r="K109" s="127">
        <v>0</v>
      </c>
      <c r="L109" s="127">
        <v>0</v>
      </c>
      <c r="M109" s="127">
        <v>0</v>
      </c>
      <c r="N109" s="127">
        <v>26000000</v>
      </c>
    </row>
    <row r="110" spans="1:14" ht="15.75" thickBot="1">
      <c r="A110" s="283"/>
      <c r="B110" s="284"/>
      <c r="C110" s="124" t="s">
        <v>1026</v>
      </c>
      <c r="D110" s="272" t="s">
        <v>1027</v>
      </c>
      <c r="E110" s="273"/>
      <c r="F110" s="125" t="s">
        <v>906</v>
      </c>
      <c r="G110" s="124" t="s">
        <v>863</v>
      </c>
      <c r="H110" s="126">
        <v>0</v>
      </c>
      <c r="I110" s="126">
        <v>12997000</v>
      </c>
      <c r="J110" s="126">
        <v>0</v>
      </c>
      <c r="K110" s="126">
        <v>0</v>
      </c>
      <c r="L110" s="126">
        <v>0</v>
      </c>
      <c r="M110" s="126">
        <v>7866000</v>
      </c>
      <c r="N110" s="126">
        <v>20863000</v>
      </c>
    </row>
    <row r="111" spans="1:14" ht="15.75" thickBot="1">
      <c r="A111" s="283"/>
      <c r="B111" s="284"/>
      <c r="C111" s="269" t="s">
        <v>1028</v>
      </c>
      <c r="D111" s="270"/>
      <c r="E111" s="270"/>
      <c r="F111" s="270"/>
      <c r="G111" s="271"/>
      <c r="H111" s="127">
        <v>0</v>
      </c>
      <c r="I111" s="127">
        <v>12997000</v>
      </c>
      <c r="J111" s="127">
        <v>0</v>
      </c>
      <c r="K111" s="127">
        <v>0</v>
      </c>
      <c r="L111" s="127">
        <v>0</v>
      </c>
      <c r="M111" s="127">
        <v>7866000</v>
      </c>
      <c r="N111" s="127">
        <v>20863000</v>
      </c>
    </row>
    <row r="112" spans="1:14" ht="15.75" thickBot="1">
      <c r="A112" s="283"/>
      <c r="B112" s="284"/>
      <c r="C112" s="124" t="s">
        <v>1029</v>
      </c>
      <c r="D112" s="272" t="s">
        <v>1030</v>
      </c>
      <c r="E112" s="273"/>
      <c r="F112" s="125" t="s">
        <v>906</v>
      </c>
      <c r="G112" s="124" t="s">
        <v>863</v>
      </c>
      <c r="H112" s="126">
        <v>0</v>
      </c>
      <c r="I112" s="126">
        <v>0</v>
      </c>
      <c r="J112" s="126">
        <v>8074000</v>
      </c>
      <c r="K112" s="126">
        <v>0</v>
      </c>
      <c r="L112" s="126">
        <v>0</v>
      </c>
      <c r="M112" s="126">
        <v>4553000</v>
      </c>
      <c r="N112" s="126">
        <v>12627000</v>
      </c>
    </row>
    <row r="113" spans="1:14" ht="15.75" thickBot="1">
      <c r="A113" s="283"/>
      <c r="B113" s="284"/>
      <c r="C113" s="269" t="s">
        <v>1031</v>
      </c>
      <c r="D113" s="270"/>
      <c r="E113" s="270"/>
      <c r="F113" s="270"/>
      <c r="G113" s="271"/>
      <c r="H113" s="127">
        <v>0</v>
      </c>
      <c r="I113" s="127">
        <v>0</v>
      </c>
      <c r="J113" s="127">
        <v>8074000</v>
      </c>
      <c r="K113" s="127">
        <v>0</v>
      </c>
      <c r="L113" s="127">
        <v>0</v>
      </c>
      <c r="M113" s="127">
        <v>4553000</v>
      </c>
      <c r="N113" s="127">
        <v>12627000</v>
      </c>
    </row>
    <row r="114" spans="1:14" ht="15.75" thickBot="1">
      <c r="A114" s="283"/>
      <c r="B114" s="284"/>
      <c r="C114" s="124" t="s">
        <v>1032</v>
      </c>
      <c r="D114" s="272" t="s">
        <v>1033</v>
      </c>
      <c r="E114" s="273"/>
      <c r="F114" s="125" t="s">
        <v>906</v>
      </c>
      <c r="G114" s="124" t="s">
        <v>863</v>
      </c>
      <c r="H114" s="126">
        <v>0</v>
      </c>
      <c r="I114" s="126">
        <v>0</v>
      </c>
      <c r="J114" s="126">
        <v>6892000</v>
      </c>
      <c r="K114" s="126">
        <v>0</v>
      </c>
      <c r="L114" s="126">
        <v>0</v>
      </c>
      <c r="M114" s="126">
        <v>4025000</v>
      </c>
      <c r="N114" s="126">
        <v>10917000</v>
      </c>
    </row>
    <row r="115" spans="1:14" ht="15.75" thickBot="1">
      <c r="A115" s="283"/>
      <c r="B115" s="284"/>
      <c r="C115" s="269" t="s">
        <v>1034</v>
      </c>
      <c r="D115" s="270"/>
      <c r="E115" s="270"/>
      <c r="F115" s="270"/>
      <c r="G115" s="271"/>
      <c r="H115" s="127">
        <v>0</v>
      </c>
      <c r="I115" s="127">
        <v>0</v>
      </c>
      <c r="J115" s="127">
        <v>6892000</v>
      </c>
      <c r="K115" s="127">
        <v>0</v>
      </c>
      <c r="L115" s="127">
        <v>0</v>
      </c>
      <c r="M115" s="127">
        <v>4025000</v>
      </c>
      <c r="N115" s="127">
        <v>10917000</v>
      </c>
    </row>
    <row r="116" spans="1:14" ht="15.75" thickBot="1">
      <c r="A116" s="283"/>
      <c r="B116" s="284"/>
      <c r="C116" s="124" t="s">
        <v>1035</v>
      </c>
      <c r="D116" s="272" t="s">
        <v>1036</v>
      </c>
      <c r="E116" s="273"/>
      <c r="F116" s="125" t="s">
        <v>906</v>
      </c>
      <c r="G116" s="124" t="s">
        <v>863</v>
      </c>
      <c r="H116" s="126">
        <v>0</v>
      </c>
      <c r="I116" s="126">
        <v>0</v>
      </c>
      <c r="J116" s="126">
        <v>6499000</v>
      </c>
      <c r="K116" s="126">
        <v>0</v>
      </c>
      <c r="L116" s="126">
        <v>0</v>
      </c>
      <c r="M116" s="126">
        <v>4066000</v>
      </c>
      <c r="N116" s="126">
        <v>10565000</v>
      </c>
    </row>
    <row r="117" spans="1:14" ht="15.75" thickBot="1">
      <c r="A117" s="283"/>
      <c r="B117" s="284"/>
      <c r="C117" s="269" t="s">
        <v>1037</v>
      </c>
      <c r="D117" s="270"/>
      <c r="E117" s="270"/>
      <c r="F117" s="270"/>
      <c r="G117" s="271"/>
      <c r="H117" s="127">
        <v>0</v>
      </c>
      <c r="I117" s="127">
        <v>0</v>
      </c>
      <c r="J117" s="127">
        <v>6499000</v>
      </c>
      <c r="K117" s="127">
        <v>0</v>
      </c>
      <c r="L117" s="127">
        <v>0</v>
      </c>
      <c r="M117" s="127">
        <v>4066000</v>
      </c>
      <c r="N117" s="127">
        <v>10565000</v>
      </c>
    </row>
    <row r="118" spans="1:14" ht="15.75" thickBot="1">
      <c r="A118" s="283"/>
      <c r="B118" s="284"/>
      <c r="C118" s="124" t="s">
        <v>1038</v>
      </c>
      <c r="D118" s="272" t="s">
        <v>1039</v>
      </c>
      <c r="E118" s="273"/>
      <c r="F118" s="125" t="s">
        <v>906</v>
      </c>
      <c r="G118" s="124" t="s">
        <v>863</v>
      </c>
      <c r="H118" s="126">
        <v>0</v>
      </c>
      <c r="I118" s="126">
        <v>0</v>
      </c>
      <c r="J118" s="126">
        <v>14441000</v>
      </c>
      <c r="K118" s="126">
        <v>0</v>
      </c>
      <c r="L118" s="126">
        <v>0</v>
      </c>
      <c r="M118" s="126">
        <v>17517000</v>
      </c>
      <c r="N118" s="126">
        <v>31958000</v>
      </c>
    </row>
    <row r="119" spans="1:14" ht="15.75" thickBot="1">
      <c r="A119" s="283"/>
      <c r="B119" s="284"/>
      <c r="C119" s="269" t="s">
        <v>1040</v>
      </c>
      <c r="D119" s="270"/>
      <c r="E119" s="270"/>
      <c r="F119" s="270"/>
      <c r="G119" s="271"/>
      <c r="H119" s="127">
        <v>0</v>
      </c>
      <c r="I119" s="127">
        <v>0</v>
      </c>
      <c r="J119" s="127">
        <v>14441000</v>
      </c>
      <c r="K119" s="127">
        <v>0</v>
      </c>
      <c r="L119" s="127">
        <v>0</v>
      </c>
      <c r="M119" s="127">
        <v>17517000</v>
      </c>
      <c r="N119" s="127">
        <v>31958000</v>
      </c>
    </row>
    <row r="120" spans="1:14" ht="15.75" thickBot="1">
      <c r="A120" s="283"/>
      <c r="B120" s="284"/>
      <c r="C120" s="124" t="s">
        <v>1041</v>
      </c>
      <c r="D120" s="272" t="s">
        <v>1042</v>
      </c>
      <c r="E120" s="273"/>
      <c r="F120" s="125" t="s">
        <v>906</v>
      </c>
      <c r="G120" s="124" t="s">
        <v>863</v>
      </c>
      <c r="H120" s="126">
        <v>4410000</v>
      </c>
      <c r="I120" s="126">
        <v>28941000</v>
      </c>
      <c r="J120" s="126">
        <v>20237000</v>
      </c>
      <c r="K120" s="126">
        <v>0</v>
      </c>
      <c r="L120" s="126">
        <v>0</v>
      </c>
      <c r="M120" s="126">
        <v>0</v>
      </c>
      <c r="N120" s="126">
        <v>53588000</v>
      </c>
    </row>
    <row r="121" spans="1:14" ht="15.75" thickBot="1">
      <c r="A121" s="283"/>
      <c r="B121" s="284"/>
      <c r="C121" s="269" t="s">
        <v>1043</v>
      </c>
      <c r="D121" s="270"/>
      <c r="E121" s="270"/>
      <c r="F121" s="270"/>
      <c r="G121" s="271"/>
      <c r="H121" s="127">
        <v>4410000</v>
      </c>
      <c r="I121" s="127">
        <v>28941000</v>
      </c>
      <c r="J121" s="127">
        <v>20237000</v>
      </c>
      <c r="K121" s="127">
        <v>0</v>
      </c>
      <c r="L121" s="127">
        <v>0</v>
      </c>
      <c r="M121" s="127">
        <v>0</v>
      </c>
      <c r="N121" s="127">
        <v>53588000</v>
      </c>
    </row>
    <row r="122" spans="1:14" ht="15.75" thickBot="1">
      <c r="A122" s="283"/>
      <c r="B122" s="284"/>
      <c r="C122" s="124" t="s">
        <v>1044</v>
      </c>
      <c r="D122" s="272" t="s">
        <v>1045</v>
      </c>
      <c r="E122" s="273"/>
      <c r="F122" s="125" t="s">
        <v>906</v>
      </c>
      <c r="G122" s="124" t="s">
        <v>863</v>
      </c>
      <c r="H122" s="126">
        <v>0</v>
      </c>
      <c r="I122" s="126">
        <v>0</v>
      </c>
      <c r="J122" s="126">
        <v>0</v>
      </c>
      <c r="K122" s="126">
        <v>0</v>
      </c>
      <c r="L122" s="126">
        <v>7343000</v>
      </c>
      <c r="M122" s="126">
        <v>0</v>
      </c>
      <c r="N122" s="126">
        <v>7343000</v>
      </c>
    </row>
    <row r="123" spans="1:14" ht="15.75" thickBot="1">
      <c r="A123" s="283"/>
      <c r="B123" s="284"/>
      <c r="C123" s="269" t="s">
        <v>1046</v>
      </c>
      <c r="D123" s="270"/>
      <c r="E123" s="270"/>
      <c r="F123" s="270"/>
      <c r="G123" s="271"/>
      <c r="H123" s="127">
        <v>0</v>
      </c>
      <c r="I123" s="127">
        <v>0</v>
      </c>
      <c r="J123" s="127">
        <v>0</v>
      </c>
      <c r="K123" s="127">
        <v>0</v>
      </c>
      <c r="L123" s="127">
        <v>7343000</v>
      </c>
      <c r="M123" s="127">
        <v>0</v>
      </c>
      <c r="N123" s="127">
        <v>7343000</v>
      </c>
    </row>
    <row r="124" spans="1:14" ht="15.75" thickBot="1">
      <c r="A124" s="283"/>
      <c r="B124" s="284"/>
      <c r="C124" s="124" t="s">
        <v>1047</v>
      </c>
      <c r="D124" s="272" t="s">
        <v>1048</v>
      </c>
      <c r="E124" s="273"/>
      <c r="F124" s="125" t="s">
        <v>906</v>
      </c>
      <c r="G124" s="124" t="s">
        <v>863</v>
      </c>
      <c r="H124" s="126">
        <v>0</v>
      </c>
      <c r="I124" s="126">
        <v>0</v>
      </c>
      <c r="J124" s="126">
        <v>0</v>
      </c>
      <c r="K124" s="126">
        <v>0</v>
      </c>
      <c r="L124" s="126">
        <v>5861000</v>
      </c>
      <c r="M124" s="126">
        <v>0</v>
      </c>
      <c r="N124" s="126">
        <v>5861000</v>
      </c>
    </row>
    <row r="125" spans="1:14" ht="15.75" thickBot="1">
      <c r="A125" s="283"/>
      <c r="B125" s="284"/>
      <c r="C125" s="269" t="s">
        <v>1049</v>
      </c>
      <c r="D125" s="270"/>
      <c r="E125" s="270"/>
      <c r="F125" s="270"/>
      <c r="G125" s="271"/>
      <c r="H125" s="127">
        <v>0</v>
      </c>
      <c r="I125" s="127">
        <v>0</v>
      </c>
      <c r="J125" s="127">
        <v>0</v>
      </c>
      <c r="K125" s="127">
        <v>0</v>
      </c>
      <c r="L125" s="127">
        <v>5861000</v>
      </c>
      <c r="M125" s="127">
        <v>0</v>
      </c>
      <c r="N125" s="127">
        <v>5861000</v>
      </c>
    </row>
    <row r="126" spans="1:14" ht="15.75" thickBot="1">
      <c r="A126" s="283"/>
      <c r="B126" s="284"/>
      <c r="C126" s="124" t="s">
        <v>1050</v>
      </c>
      <c r="D126" s="272" t="s">
        <v>1051</v>
      </c>
      <c r="E126" s="273"/>
      <c r="F126" s="125" t="s">
        <v>906</v>
      </c>
      <c r="G126" s="124" t="s">
        <v>863</v>
      </c>
      <c r="H126" s="126">
        <v>0</v>
      </c>
      <c r="I126" s="126">
        <v>0</v>
      </c>
      <c r="J126" s="126">
        <v>0</v>
      </c>
      <c r="K126" s="126">
        <v>0</v>
      </c>
      <c r="L126" s="126">
        <v>6581000</v>
      </c>
      <c r="M126" s="126">
        <v>0</v>
      </c>
      <c r="N126" s="126">
        <v>6581000</v>
      </c>
    </row>
    <row r="127" spans="1:14" ht="15.75" thickBot="1">
      <c r="A127" s="283"/>
      <c r="B127" s="284"/>
      <c r="C127" s="269" t="s">
        <v>1052</v>
      </c>
      <c r="D127" s="270"/>
      <c r="E127" s="270"/>
      <c r="F127" s="270"/>
      <c r="G127" s="271"/>
      <c r="H127" s="127">
        <v>0</v>
      </c>
      <c r="I127" s="127">
        <v>0</v>
      </c>
      <c r="J127" s="127">
        <v>0</v>
      </c>
      <c r="K127" s="127">
        <v>0</v>
      </c>
      <c r="L127" s="127">
        <v>6581000</v>
      </c>
      <c r="M127" s="127">
        <v>0</v>
      </c>
      <c r="N127" s="127">
        <v>6581000</v>
      </c>
    </row>
    <row r="128" spans="1:14" ht="15.75" thickBot="1">
      <c r="A128" s="283"/>
      <c r="B128" s="284"/>
      <c r="C128" s="124" t="s">
        <v>1053</v>
      </c>
      <c r="D128" s="272" t="s">
        <v>1054</v>
      </c>
      <c r="E128" s="273"/>
      <c r="F128" s="125" t="s">
        <v>906</v>
      </c>
      <c r="G128" s="124" t="s">
        <v>863</v>
      </c>
      <c r="H128" s="126">
        <v>9360000</v>
      </c>
      <c r="I128" s="126">
        <v>0</v>
      </c>
      <c r="J128" s="126">
        <v>0</v>
      </c>
      <c r="K128" s="126">
        <v>0</v>
      </c>
      <c r="L128" s="126">
        <v>6508000</v>
      </c>
      <c r="M128" s="126">
        <v>0</v>
      </c>
      <c r="N128" s="126">
        <v>15868000</v>
      </c>
    </row>
    <row r="129" spans="1:14" ht="15.75" thickBot="1">
      <c r="A129" s="283"/>
      <c r="B129" s="284"/>
      <c r="C129" s="269" t="s">
        <v>1055</v>
      </c>
      <c r="D129" s="270"/>
      <c r="E129" s="270"/>
      <c r="F129" s="270"/>
      <c r="G129" s="271"/>
      <c r="H129" s="127">
        <v>9360000</v>
      </c>
      <c r="I129" s="127">
        <v>0</v>
      </c>
      <c r="J129" s="127">
        <v>0</v>
      </c>
      <c r="K129" s="127">
        <v>0</v>
      </c>
      <c r="L129" s="127">
        <v>6508000</v>
      </c>
      <c r="M129" s="127">
        <v>0</v>
      </c>
      <c r="N129" s="127">
        <v>15868000</v>
      </c>
    </row>
    <row r="130" spans="1:14" ht="15.75" thickBot="1">
      <c r="A130" s="283"/>
      <c r="B130" s="284"/>
      <c r="C130" s="124" t="s">
        <v>1056</v>
      </c>
      <c r="D130" s="272" t="s">
        <v>1057</v>
      </c>
      <c r="E130" s="273"/>
      <c r="F130" s="125" t="s">
        <v>906</v>
      </c>
      <c r="G130" s="124" t="s">
        <v>863</v>
      </c>
      <c r="H130" s="126">
        <v>0</v>
      </c>
      <c r="I130" s="126">
        <v>0</v>
      </c>
      <c r="J130" s="126">
        <v>0</v>
      </c>
      <c r="K130" s="126">
        <v>0</v>
      </c>
      <c r="L130" s="126">
        <v>6851000</v>
      </c>
      <c r="M130" s="126">
        <v>0</v>
      </c>
      <c r="N130" s="126">
        <v>6851000</v>
      </c>
    </row>
    <row r="131" spans="1:14" ht="15.75" thickBot="1">
      <c r="A131" s="283"/>
      <c r="B131" s="284"/>
      <c r="C131" s="269" t="s">
        <v>1058</v>
      </c>
      <c r="D131" s="270"/>
      <c r="E131" s="270"/>
      <c r="F131" s="270"/>
      <c r="G131" s="271"/>
      <c r="H131" s="127">
        <v>0</v>
      </c>
      <c r="I131" s="127">
        <v>0</v>
      </c>
      <c r="J131" s="127">
        <v>0</v>
      </c>
      <c r="K131" s="127">
        <v>0</v>
      </c>
      <c r="L131" s="127">
        <v>6851000</v>
      </c>
      <c r="M131" s="127">
        <v>0</v>
      </c>
      <c r="N131" s="127">
        <v>6851000</v>
      </c>
    </row>
    <row r="132" spans="1:14" ht="15.75" thickBot="1">
      <c r="A132" s="283"/>
      <c r="B132" s="284"/>
      <c r="C132" s="124" t="s">
        <v>1059</v>
      </c>
      <c r="D132" s="272" t="s">
        <v>1060</v>
      </c>
      <c r="E132" s="273"/>
      <c r="F132" s="125" t="s">
        <v>906</v>
      </c>
      <c r="G132" s="124" t="s">
        <v>863</v>
      </c>
      <c r="H132" s="126">
        <v>0</v>
      </c>
      <c r="I132" s="126">
        <v>0</v>
      </c>
      <c r="J132" s="126">
        <v>0</v>
      </c>
      <c r="K132" s="126">
        <v>0</v>
      </c>
      <c r="L132" s="126">
        <v>5170000</v>
      </c>
      <c r="M132" s="126">
        <v>0</v>
      </c>
      <c r="N132" s="126">
        <v>5170000</v>
      </c>
    </row>
    <row r="133" spans="1:14" ht="15.75" thickBot="1">
      <c r="A133" s="283"/>
      <c r="B133" s="284"/>
      <c r="C133" s="269" t="s">
        <v>1061</v>
      </c>
      <c r="D133" s="270"/>
      <c r="E133" s="270"/>
      <c r="F133" s="270"/>
      <c r="G133" s="271"/>
      <c r="H133" s="127">
        <v>0</v>
      </c>
      <c r="I133" s="127">
        <v>0</v>
      </c>
      <c r="J133" s="127">
        <v>0</v>
      </c>
      <c r="K133" s="127">
        <v>0</v>
      </c>
      <c r="L133" s="127">
        <v>5170000</v>
      </c>
      <c r="M133" s="127">
        <v>0</v>
      </c>
      <c r="N133" s="127">
        <v>5170000</v>
      </c>
    </row>
    <row r="134" spans="1:14" ht="15.75" thickBot="1">
      <c r="A134" s="283"/>
      <c r="B134" s="284"/>
      <c r="C134" s="124" t="s">
        <v>1062</v>
      </c>
      <c r="D134" s="272" t="s">
        <v>1063</v>
      </c>
      <c r="E134" s="273"/>
      <c r="F134" s="125" t="s">
        <v>906</v>
      </c>
      <c r="G134" s="124" t="s">
        <v>863</v>
      </c>
      <c r="H134" s="126">
        <v>0</v>
      </c>
      <c r="I134" s="126">
        <v>0</v>
      </c>
      <c r="J134" s="126">
        <v>0</v>
      </c>
      <c r="K134" s="126">
        <v>0</v>
      </c>
      <c r="L134" s="126">
        <v>5956000</v>
      </c>
      <c r="M134" s="126">
        <v>0</v>
      </c>
      <c r="N134" s="126">
        <v>5956000</v>
      </c>
    </row>
    <row r="135" spans="1:14" ht="15.75" thickBot="1">
      <c r="A135" s="283"/>
      <c r="B135" s="284"/>
      <c r="C135" s="269" t="s">
        <v>1064</v>
      </c>
      <c r="D135" s="270"/>
      <c r="E135" s="270"/>
      <c r="F135" s="270"/>
      <c r="G135" s="271"/>
      <c r="H135" s="127">
        <v>0</v>
      </c>
      <c r="I135" s="127">
        <v>0</v>
      </c>
      <c r="J135" s="127">
        <v>0</v>
      </c>
      <c r="K135" s="127">
        <v>0</v>
      </c>
      <c r="L135" s="127">
        <v>5956000</v>
      </c>
      <c r="M135" s="127">
        <v>0</v>
      </c>
      <c r="N135" s="127">
        <v>5956000</v>
      </c>
    </row>
    <row r="136" spans="1:14" ht="15.75" thickBot="1">
      <c r="A136" s="283"/>
      <c r="B136" s="284"/>
      <c r="C136" s="124" t="s">
        <v>1065</v>
      </c>
      <c r="D136" s="272" t="s">
        <v>1066</v>
      </c>
      <c r="E136" s="273"/>
      <c r="F136" s="125" t="s">
        <v>906</v>
      </c>
      <c r="G136" s="124" t="s">
        <v>863</v>
      </c>
      <c r="H136" s="126">
        <v>0</v>
      </c>
      <c r="I136" s="126">
        <v>0</v>
      </c>
      <c r="J136" s="126">
        <v>0</v>
      </c>
      <c r="K136" s="126">
        <v>0</v>
      </c>
      <c r="L136" s="126">
        <v>9072000</v>
      </c>
      <c r="M136" s="126">
        <v>0</v>
      </c>
      <c r="N136" s="126">
        <v>9072000</v>
      </c>
    </row>
    <row r="137" spans="1:14" ht="15.75" thickBot="1">
      <c r="A137" s="283"/>
      <c r="B137" s="284"/>
      <c r="C137" s="269" t="s">
        <v>1067</v>
      </c>
      <c r="D137" s="270"/>
      <c r="E137" s="270"/>
      <c r="F137" s="270"/>
      <c r="G137" s="271"/>
      <c r="H137" s="127">
        <v>0</v>
      </c>
      <c r="I137" s="127">
        <v>0</v>
      </c>
      <c r="J137" s="127">
        <v>0</v>
      </c>
      <c r="K137" s="127">
        <v>0</v>
      </c>
      <c r="L137" s="127">
        <v>9072000</v>
      </c>
      <c r="M137" s="127">
        <v>0</v>
      </c>
      <c r="N137" s="127">
        <v>9072000</v>
      </c>
    </row>
    <row r="138" spans="1:14" ht="15.75" thickBot="1">
      <c r="A138" s="283"/>
      <c r="B138" s="284"/>
      <c r="C138" s="124" t="s">
        <v>1068</v>
      </c>
      <c r="D138" s="272" t="s">
        <v>1069</v>
      </c>
      <c r="E138" s="273"/>
      <c r="F138" s="125" t="s">
        <v>906</v>
      </c>
      <c r="G138" s="124" t="s">
        <v>863</v>
      </c>
      <c r="H138" s="126">
        <v>0</v>
      </c>
      <c r="I138" s="126">
        <v>0</v>
      </c>
      <c r="J138" s="126">
        <v>0</v>
      </c>
      <c r="K138" s="126">
        <v>0</v>
      </c>
      <c r="L138" s="126">
        <v>3033000</v>
      </c>
      <c r="M138" s="126">
        <v>0</v>
      </c>
      <c r="N138" s="126">
        <v>3033000</v>
      </c>
    </row>
    <row r="139" spans="1:14" ht="15.75" thickBot="1">
      <c r="A139" s="283"/>
      <c r="B139" s="284"/>
      <c r="C139" s="269" t="s">
        <v>1070</v>
      </c>
      <c r="D139" s="270"/>
      <c r="E139" s="270"/>
      <c r="F139" s="270"/>
      <c r="G139" s="271"/>
      <c r="H139" s="127">
        <v>0</v>
      </c>
      <c r="I139" s="127">
        <v>0</v>
      </c>
      <c r="J139" s="127">
        <v>0</v>
      </c>
      <c r="K139" s="127">
        <v>0</v>
      </c>
      <c r="L139" s="127">
        <v>3033000</v>
      </c>
      <c r="M139" s="127">
        <v>0</v>
      </c>
      <c r="N139" s="127">
        <v>3033000</v>
      </c>
    </row>
    <row r="140" spans="1:14" ht="15.75" thickBot="1">
      <c r="A140" s="283"/>
      <c r="B140" s="284"/>
      <c r="C140" s="124" t="s">
        <v>1071</v>
      </c>
      <c r="D140" s="272" t="s">
        <v>1072</v>
      </c>
      <c r="E140" s="273"/>
      <c r="F140" s="125" t="s">
        <v>906</v>
      </c>
      <c r="G140" s="124" t="s">
        <v>863</v>
      </c>
      <c r="H140" s="126">
        <v>0</v>
      </c>
      <c r="I140" s="126">
        <v>6753000</v>
      </c>
      <c r="J140" s="126">
        <v>0</v>
      </c>
      <c r="K140" s="126">
        <v>0</v>
      </c>
      <c r="L140" s="126">
        <v>0</v>
      </c>
      <c r="M140" s="126">
        <v>0</v>
      </c>
      <c r="N140" s="126">
        <v>6753000</v>
      </c>
    </row>
    <row r="141" spans="1:14" ht="15.75" thickBot="1">
      <c r="A141" s="283"/>
      <c r="B141" s="284"/>
      <c r="C141" s="269" t="s">
        <v>1073</v>
      </c>
      <c r="D141" s="270"/>
      <c r="E141" s="270"/>
      <c r="F141" s="270"/>
      <c r="G141" s="271"/>
      <c r="H141" s="127">
        <v>0</v>
      </c>
      <c r="I141" s="127">
        <v>6753000</v>
      </c>
      <c r="J141" s="127">
        <v>0</v>
      </c>
      <c r="K141" s="127">
        <v>0</v>
      </c>
      <c r="L141" s="127">
        <v>0</v>
      </c>
      <c r="M141" s="127">
        <v>0</v>
      </c>
      <c r="N141" s="127">
        <v>6753000</v>
      </c>
    </row>
    <row r="142" spans="1:14" ht="15.75" thickBot="1">
      <c r="A142" s="283"/>
      <c r="B142" s="284"/>
      <c r="C142" s="124" t="s">
        <v>1074</v>
      </c>
      <c r="D142" s="272" t="s">
        <v>1075</v>
      </c>
      <c r="E142" s="273"/>
      <c r="F142" s="125" t="s">
        <v>906</v>
      </c>
      <c r="G142" s="124" t="s">
        <v>863</v>
      </c>
      <c r="H142" s="126">
        <v>0</v>
      </c>
      <c r="I142" s="126">
        <v>0</v>
      </c>
      <c r="J142" s="126">
        <v>0</v>
      </c>
      <c r="K142" s="126">
        <v>0</v>
      </c>
      <c r="L142" s="126">
        <v>2736000</v>
      </c>
      <c r="M142" s="126">
        <v>0</v>
      </c>
      <c r="N142" s="126">
        <v>2736000</v>
      </c>
    </row>
    <row r="143" spans="1:14" ht="15.75" thickBot="1">
      <c r="A143" s="283"/>
      <c r="B143" s="284"/>
      <c r="C143" s="269" t="s">
        <v>1076</v>
      </c>
      <c r="D143" s="270"/>
      <c r="E143" s="270"/>
      <c r="F143" s="270"/>
      <c r="G143" s="271"/>
      <c r="H143" s="127">
        <v>0</v>
      </c>
      <c r="I143" s="127">
        <v>0</v>
      </c>
      <c r="J143" s="127">
        <v>0</v>
      </c>
      <c r="K143" s="127">
        <v>0</v>
      </c>
      <c r="L143" s="127">
        <v>2736000</v>
      </c>
      <c r="M143" s="127">
        <v>0</v>
      </c>
      <c r="N143" s="127">
        <v>2736000</v>
      </c>
    </row>
    <row r="144" spans="1:14" ht="15.75" thickBot="1">
      <c r="A144" s="283"/>
      <c r="B144" s="284"/>
      <c r="C144" s="124" t="s">
        <v>1077</v>
      </c>
      <c r="D144" s="272" t="s">
        <v>1078</v>
      </c>
      <c r="E144" s="273"/>
      <c r="F144" s="125" t="s">
        <v>906</v>
      </c>
      <c r="G144" s="124" t="s">
        <v>863</v>
      </c>
      <c r="H144" s="126">
        <v>0</v>
      </c>
      <c r="I144" s="126">
        <v>0</v>
      </c>
      <c r="J144" s="126">
        <v>0</v>
      </c>
      <c r="K144" s="126">
        <v>0</v>
      </c>
      <c r="L144" s="126">
        <v>10281000</v>
      </c>
      <c r="M144" s="126">
        <v>0</v>
      </c>
      <c r="N144" s="126">
        <v>10281000</v>
      </c>
    </row>
    <row r="145" spans="1:14" ht="15.75" thickBot="1">
      <c r="A145" s="283"/>
      <c r="B145" s="284"/>
      <c r="C145" s="269" t="s">
        <v>1079</v>
      </c>
      <c r="D145" s="270"/>
      <c r="E145" s="270"/>
      <c r="F145" s="270"/>
      <c r="G145" s="271"/>
      <c r="H145" s="127">
        <v>0</v>
      </c>
      <c r="I145" s="127">
        <v>0</v>
      </c>
      <c r="J145" s="127">
        <v>0</v>
      </c>
      <c r="K145" s="127">
        <v>0</v>
      </c>
      <c r="L145" s="127">
        <v>10281000</v>
      </c>
      <c r="M145" s="127">
        <v>0</v>
      </c>
      <c r="N145" s="127">
        <v>10281000</v>
      </c>
    </row>
    <row r="146" spans="1:14" ht="15.75" thickBot="1">
      <c r="A146" s="283"/>
      <c r="B146" s="284"/>
      <c r="C146" s="124" t="s">
        <v>1080</v>
      </c>
      <c r="D146" s="272" t="s">
        <v>1081</v>
      </c>
      <c r="E146" s="273"/>
      <c r="F146" s="125" t="s">
        <v>906</v>
      </c>
      <c r="G146" s="124" t="s">
        <v>863</v>
      </c>
      <c r="H146" s="126">
        <v>17433000</v>
      </c>
      <c r="I146" s="126">
        <v>0</v>
      </c>
      <c r="J146" s="126">
        <v>0</v>
      </c>
      <c r="K146" s="126">
        <v>0</v>
      </c>
      <c r="L146" s="126">
        <v>0</v>
      </c>
      <c r="M146" s="126">
        <v>0</v>
      </c>
      <c r="N146" s="126">
        <v>17433000</v>
      </c>
    </row>
    <row r="147" spans="1:14" ht="15.75" thickBot="1">
      <c r="A147" s="283"/>
      <c r="B147" s="284"/>
      <c r="C147" s="269" t="s">
        <v>1082</v>
      </c>
      <c r="D147" s="270"/>
      <c r="E147" s="270"/>
      <c r="F147" s="270"/>
      <c r="G147" s="271"/>
      <c r="H147" s="127">
        <v>17433000</v>
      </c>
      <c r="I147" s="127">
        <v>0</v>
      </c>
      <c r="J147" s="127">
        <v>0</v>
      </c>
      <c r="K147" s="127">
        <v>0</v>
      </c>
      <c r="L147" s="127">
        <v>0</v>
      </c>
      <c r="M147" s="127">
        <v>0</v>
      </c>
      <c r="N147" s="127">
        <v>17433000</v>
      </c>
    </row>
    <row r="148" spans="1:14" ht="15.75" thickBot="1">
      <c r="A148" s="283"/>
      <c r="B148" s="284"/>
      <c r="C148" s="124" t="s">
        <v>1083</v>
      </c>
      <c r="D148" s="272" t="s">
        <v>1084</v>
      </c>
      <c r="E148" s="273"/>
      <c r="F148" s="125" t="s">
        <v>906</v>
      </c>
      <c r="G148" s="124" t="s">
        <v>863</v>
      </c>
      <c r="H148" s="126">
        <v>27805000</v>
      </c>
      <c r="I148" s="126">
        <v>49723000</v>
      </c>
      <c r="J148" s="126">
        <v>0</v>
      </c>
      <c r="K148" s="126">
        <v>0</v>
      </c>
      <c r="L148" s="126">
        <v>0</v>
      </c>
      <c r="M148" s="126">
        <v>0</v>
      </c>
      <c r="N148" s="126">
        <v>77528000</v>
      </c>
    </row>
    <row r="149" spans="1:14" ht="15.75" thickBot="1">
      <c r="A149" s="283"/>
      <c r="B149" s="284"/>
      <c r="C149" s="269" t="s">
        <v>1085</v>
      </c>
      <c r="D149" s="270"/>
      <c r="E149" s="270"/>
      <c r="F149" s="270"/>
      <c r="G149" s="271"/>
      <c r="H149" s="127">
        <v>27805000</v>
      </c>
      <c r="I149" s="127">
        <v>49723000</v>
      </c>
      <c r="J149" s="127">
        <v>0</v>
      </c>
      <c r="K149" s="127">
        <v>0</v>
      </c>
      <c r="L149" s="127">
        <v>0</v>
      </c>
      <c r="M149" s="127">
        <v>0</v>
      </c>
      <c r="N149" s="127">
        <v>77528000</v>
      </c>
    </row>
    <row r="150" spans="1:14" ht="15.75" thickBot="1">
      <c r="A150" s="283"/>
      <c r="B150" s="284"/>
      <c r="C150" s="124" t="s">
        <v>1086</v>
      </c>
      <c r="D150" s="272" t="s">
        <v>1087</v>
      </c>
      <c r="E150" s="273"/>
      <c r="F150" s="125" t="s">
        <v>906</v>
      </c>
      <c r="G150" s="124" t="s">
        <v>863</v>
      </c>
      <c r="H150" s="126">
        <v>0</v>
      </c>
      <c r="I150" s="126">
        <v>7877000</v>
      </c>
      <c r="J150" s="126">
        <v>0</v>
      </c>
      <c r="K150" s="126">
        <v>0</v>
      </c>
      <c r="L150" s="126">
        <v>0</v>
      </c>
      <c r="M150" s="126">
        <v>5006000</v>
      </c>
      <c r="N150" s="126">
        <v>12883000</v>
      </c>
    </row>
    <row r="151" spans="1:14" ht="15.75" thickBot="1">
      <c r="A151" s="283"/>
      <c r="B151" s="284"/>
      <c r="C151" s="269" t="s">
        <v>1088</v>
      </c>
      <c r="D151" s="270"/>
      <c r="E151" s="270"/>
      <c r="F151" s="270"/>
      <c r="G151" s="271"/>
      <c r="H151" s="127">
        <v>0</v>
      </c>
      <c r="I151" s="127">
        <v>7877000</v>
      </c>
      <c r="J151" s="127">
        <v>0</v>
      </c>
      <c r="K151" s="127">
        <v>0</v>
      </c>
      <c r="L151" s="127">
        <v>0</v>
      </c>
      <c r="M151" s="127">
        <v>5006000</v>
      </c>
      <c r="N151" s="127">
        <v>12883000</v>
      </c>
    </row>
    <row r="152" spans="1:14" ht="15.75" thickBot="1">
      <c r="A152" s="283"/>
      <c r="B152" s="284"/>
      <c r="C152" s="124" t="s">
        <v>1089</v>
      </c>
      <c r="D152" s="272" t="s">
        <v>1090</v>
      </c>
      <c r="E152" s="273"/>
      <c r="F152" s="125" t="s">
        <v>906</v>
      </c>
      <c r="G152" s="124" t="s">
        <v>863</v>
      </c>
      <c r="H152" s="126">
        <v>0</v>
      </c>
      <c r="I152" s="126">
        <v>0</v>
      </c>
      <c r="J152" s="126">
        <v>0</v>
      </c>
      <c r="K152" s="126">
        <v>0</v>
      </c>
      <c r="L152" s="126">
        <v>6196000</v>
      </c>
      <c r="M152" s="126">
        <v>0</v>
      </c>
      <c r="N152" s="126">
        <v>6196000</v>
      </c>
    </row>
    <row r="153" spans="1:14" ht="15.75" thickBot="1">
      <c r="A153" s="283"/>
      <c r="B153" s="284"/>
      <c r="C153" s="269" t="s">
        <v>1091</v>
      </c>
      <c r="D153" s="270"/>
      <c r="E153" s="270"/>
      <c r="F153" s="270"/>
      <c r="G153" s="271"/>
      <c r="H153" s="127">
        <v>0</v>
      </c>
      <c r="I153" s="127">
        <v>0</v>
      </c>
      <c r="J153" s="127">
        <v>0</v>
      </c>
      <c r="K153" s="127">
        <v>0</v>
      </c>
      <c r="L153" s="127">
        <v>6196000</v>
      </c>
      <c r="M153" s="127">
        <v>0</v>
      </c>
      <c r="N153" s="127">
        <v>6196000</v>
      </c>
    </row>
    <row r="154" spans="1:14" ht="15.75" thickBot="1">
      <c r="A154" s="283"/>
      <c r="B154" s="284"/>
      <c r="C154" s="124" t="s">
        <v>1092</v>
      </c>
      <c r="D154" s="272" t="s">
        <v>1093</v>
      </c>
      <c r="E154" s="273"/>
      <c r="F154" s="125" t="s">
        <v>906</v>
      </c>
      <c r="G154" s="124" t="s">
        <v>863</v>
      </c>
      <c r="H154" s="126">
        <v>13535000</v>
      </c>
      <c r="I154" s="126">
        <v>0</v>
      </c>
      <c r="J154" s="126">
        <v>0</v>
      </c>
      <c r="K154" s="126">
        <v>0</v>
      </c>
      <c r="L154" s="126">
        <v>0</v>
      </c>
      <c r="M154" s="126">
        <v>0</v>
      </c>
      <c r="N154" s="126">
        <v>13535000</v>
      </c>
    </row>
    <row r="155" spans="1:14" ht="15.75" thickBot="1">
      <c r="A155" s="283"/>
      <c r="B155" s="284"/>
      <c r="C155" s="269" t="s">
        <v>1094</v>
      </c>
      <c r="D155" s="270"/>
      <c r="E155" s="270"/>
      <c r="F155" s="270"/>
      <c r="G155" s="271"/>
      <c r="H155" s="127">
        <v>13535000</v>
      </c>
      <c r="I155" s="127">
        <v>0</v>
      </c>
      <c r="J155" s="127">
        <v>0</v>
      </c>
      <c r="K155" s="127">
        <v>0</v>
      </c>
      <c r="L155" s="127">
        <v>0</v>
      </c>
      <c r="M155" s="127">
        <v>0</v>
      </c>
      <c r="N155" s="127">
        <v>13535000</v>
      </c>
    </row>
    <row r="156" spans="1:14" ht="15.75" thickBot="1">
      <c r="A156" s="283"/>
      <c r="B156" s="284"/>
      <c r="C156" s="124" t="s">
        <v>1095</v>
      </c>
      <c r="D156" s="272" t="s">
        <v>1096</v>
      </c>
      <c r="E156" s="273"/>
      <c r="F156" s="125" t="s">
        <v>906</v>
      </c>
      <c r="G156" s="124" t="s">
        <v>863</v>
      </c>
      <c r="H156" s="126">
        <v>0</v>
      </c>
      <c r="I156" s="126">
        <v>0</v>
      </c>
      <c r="J156" s="126">
        <v>0</v>
      </c>
      <c r="K156" s="126">
        <v>0</v>
      </c>
      <c r="L156" s="126">
        <v>6463000</v>
      </c>
      <c r="M156" s="126">
        <v>0</v>
      </c>
      <c r="N156" s="126">
        <v>6463000</v>
      </c>
    </row>
    <row r="157" spans="1:14" ht="15.75" thickBot="1">
      <c r="A157" s="283"/>
      <c r="B157" s="284"/>
      <c r="C157" s="269" t="s">
        <v>1097</v>
      </c>
      <c r="D157" s="270"/>
      <c r="E157" s="270"/>
      <c r="F157" s="270"/>
      <c r="G157" s="271"/>
      <c r="H157" s="127">
        <v>0</v>
      </c>
      <c r="I157" s="127">
        <v>0</v>
      </c>
      <c r="J157" s="127">
        <v>0</v>
      </c>
      <c r="K157" s="127">
        <v>0</v>
      </c>
      <c r="L157" s="127">
        <v>6463000</v>
      </c>
      <c r="M157" s="127">
        <v>0</v>
      </c>
      <c r="N157" s="127">
        <v>6463000</v>
      </c>
    </row>
    <row r="158" spans="1:14" ht="15.75" thickBot="1">
      <c r="A158" s="283"/>
      <c r="B158" s="284"/>
      <c r="C158" s="124" t="s">
        <v>1098</v>
      </c>
      <c r="D158" s="272" t="s">
        <v>1099</v>
      </c>
      <c r="E158" s="273"/>
      <c r="F158" s="125" t="s">
        <v>906</v>
      </c>
      <c r="G158" s="124" t="s">
        <v>863</v>
      </c>
      <c r="H158" s="126">
        <v>8538000</v>
      </c>
      <c r="I158" s="126">
        <v>0</v>
      </c>
      <c r="J158" s="126">
        <v>0</v>
      </c>
      <c r="K158" s="126">
        <v>0</v>
      </c>
      <c r="L158" s="126">
        <v>0</v>
      </c>
      <c r="M158" s="126">
        <v>0</v>
      </c>
      <c r="N158" s="126">
        <v>8538000</v>
      </c>
    </row>
    <row r="159" spans="1:14" ht="15.75" thickBot="1">
      <c r="A159" s="283"/>
      <c r="B159" s="284"/>
      <c r="C159" s="269" t="s">
        <v>1100</v>
      </c>
      <c r="D159" s="270"/>
      <c r="E159" s="270"/>
      <c r="F159" s="270"/>
      <c r="G159" s="271"/>
      <c r="H159" s="127">
        <v>8538000</v>
      </c>
      <c r="I159" s="127">
        <v>0</v>
      </c>
      <c r="J159" s="127">
        <v>0</v>
      </c>
      <c r="K159" s="127">
        <v>0</v>
      </c>
      <c r="L159" s="127">
        <v>0</v>
      </c>
      <c r="M159" s="127">
        <v>0</v>
      </c>
      <c r="N159" s="127">
        <v>8538000</v>
      </c>
    </row>
    <row r="160" spans="1:14" ht="15.75" thickBot="1">
      <c r="A160" s="283"/>
      <c r="B160" s="284"/>
      <c r="C160" s="124" t="s">
        <v>1101</v>
      </c>
      <c r="D160" s="272" t="s">
        <v>1102</v>
      </c>
      <c r="E160" s="273"/>
      <c r="F160" s="125" t="s">
        <v>906</v>
      </c>
      <c r="G160" s="124" t="s">
        <v>863</v>
      </c>
      <c r="H160" s="126">
        <v>0</v>
      </c>
      <c r="I160" s="126">
        <v>7124000</v>
      </c>
      <c r="J160" s="126">
        <v>8950000</v>
      </c>
      <c r="K160" s="126">
        <v>0</v>
      </c>
      <c r="L160" s="126">
        <v>0</v>
      </c>
      <c r="M160" s="126">
        <v>10355000</v>
      </c>
      <c r="N160" s="126">
        <v>26429000</v>
      </c>
    </row>
    <row r="161" spans="1:14" ht="15.75" thickBot="1">
      <c r="A161" s="283"/>
      <c r="B161" s="284"/>
      <c r="C161" s="269" t="s">
        <v>1103</v>
      </c>
      <c r="D161" s="270"/>
      <c r="E161" s="270"/>
      <c r="F161" s="270"/>
      <c r="G161" s="271"/>
      <c r="H161" s="127">
        <v>0</v>
      </c>
      <c r="I161" s="127">
        <v>7124000</v>
      </c>
      <c r="J161" s="127">
        <v>8950000</v>
      </c>
      <c r="K161" s="127">
        <v>0</v>
      </c>
      <c r="L161" s="127">
        <v>0</v>
      </c>
      <c r="M161" s="127">
        <v>10355000</v>
      </c>
      <c r="N161" s="127">
        <v>26429000</v>
      </c>
    </row>
    <row r="162" spans="1:14" ht="15.75" thickBot="1">
      <c r="A162" s="283"/>
      <c r="B162" s="284"/>
      <c r="C162" s="124" t="s">
        <v>1104</v>
      </c>
      <c r="D162" s="272" t="s">
        <v>1105</v>
      </c>
      <c r="E162" s="273"/>
      <c r="F162" s="125" t="s">
        <v>906</v>
      </c>
      <c r="G162" s="124" t="s">
        <v>863</v>
      </c>
      <c r="H162" s="126">
        <v>0</v>
      </c>
      <c r="I162" s="126">
        <v>13588000</v>
      </c>
      <c r="J162" s="126">
        <v>0</v>
      </c>
      <c r="K162" s="126">
        <v>0</v>
      </c>
      <c r="L162" s="126">
        <v>0</v>
      </c>
      <c r="M162" s="126">
        <v>8472000</v>
      </c>
      <c r="N162" s="126">
        <v>22060000</v>
      </c>
    </row>
    <row r="163" spans="1:14" ht="15.75" thickBot="1">
      <c r="A163" s="283"/>
      <c r="B163" s="284"/>
      <c r="C163" s="269" t="s">
        <v>1106</v>
      </c>
      <c r="D163" s="270"/>
      <c r="E163" s="270"/>
      <c r="F163" s="270"/>
      <c r="G163" s="271"/>
      <c r="H163" s="127">
        <v>0</v>
      </c>
      <c r="I163" s="127">
        <v>13588000</v>
      </c>
      <c r="J163" s="127">
        <v>0</v>
      </c>
      <c r="K163" s="127">
        <v>0</v>
      </c>
      <c r="L163" s="127">
        <v>0</v>
      </c>
      <c r="M163" s="127">
        <v>8472000</v>
      </c>
      <c r="N163" s="127">
        <v>22060000</v>
      </c>
    </row>
    <row r="164" spans="1:14" ht="15.75" thickBot="1">
      <c r="A164" s="283"/>
      <c r="B164" s="284"/>
      <c r="C164" s="124" t="s">
        <v>1107</v>
      </c>
      <c r="D164" s="272" t="s">
        <v>1108</v>
      </c>
      <c r="E164" s="273"/>
      <c r="F164" s="125" t="s">
        <v>906</v>
      </c>
      <c r="G164" s="124" t="s">
        <v>863</v>
      </c>
      <c r="H164" s="126">
        <v>0</v>
      </c>
      <c r="I164" s="126">
        <v>0</v>
      </c>
      <c r="J164" s="126">
        <v>0</v>
      </c>
      <c r="K164" s="126">
        <v>0</v>
      </c>
      <c r="L164" s="126">
        <v>6333000</v>
      </c>
      <c r="M164" s="126">
        <v>0</v>
      </c>
      <c r="N164" s="126">
        <v>6333000</v>
      </c>
    </row>
    <row r="165" spans="1:14" ht="15.75" thickBot="1">
      <c r="A165" s="283"/>
      <c r="B165" s="284"/>
      <c r="C165" s="269" t="s">
        <v>1109</v>
      </c>
      <c r="D165" s="270"/>
      <c r="E165" s="270"/>
      <c r="F165" s="270"/>
      <c r="G165" s="271"/>
      <c r="H165" s="127">
        <v>0</v>
      </c>
      <c r="I165" s="127">
        <v>0</v>
      </c>
      <c r="J165" s="127">
        <v>0</v>
      </c>
      <c r="K165" s="127">
        <v>0</v>
      </c>
      <c r="L165" s="127">
        <v>6333000</v>
      </c>
      <c r="M165" s="127">
        <v>0</v>
      </c>
      <c r="N165" s="127">
        <v>6333000</v>
      </c>
    </row>
    <row r="166" spans="1:14" ht="15.75" thickBot="1">
      <c r="A166" s="283"/>
      <c r="B166" s="284"/>
      <c r="C166" s="124" t="s">
        <v>1110</v>
      </c>
      <c r="D166" s="272" t="s">
        <v>1111</v>
      </c>
      <c r="E166" s="273"/>
      <c r="F166" s="125" t="s">
        <v>906</v>
      </c>
      <c r="G166" s="124" t="s">
        <v>863</v>
      </c>
      <c r="H166" s="126">
        <v>22020000</v>
      </c>
      <c r="I166" s="126">
        <v>0</v>
      </c>
      <c r="J166" s="126">
        <v>0</v>
      </c>
      <c r="K166" s="126">
        <v>0</v>
      </c>
      <c r="L166" s="126">
        <v>0</v>
      </c>
      <c r="M166" s="126">
        <v>0</v>
      </c>
      <c r="N166" s="126">
        <v>22020000</v>
      </c>
    </row>
    <row r="167" spans="1:14" ht="15.75" thickBot="1">
      <c r="A167" s="283"/>
      <c r="B167" s="284"/>
      <c r="C167" s="269" t="s">
        <v>1112</v>
      </c>
      <c r="D167" s="270"/>
      <c r="E167" s="270"/>
      <c r="F167" s="270"/>
      <c r="G167" s="271"/>
      <c r="H167" s="127">
        <v>22020000</v>
      </c>
      <c r="I167" s="127">
        <v>0</v>
      </c>
      <c r="J167" s="127">
        <v>0</v>
      </c>
      <c r="K167" s="127">
        <v>0</v>
      </c>
      <c r="L167" s="127">
        <v>0</v>
      </c>
      <c r="M167" s="127">
        <v>0</v>
      </c>
      <c r="N167" s="127">
        <v>22020000</v>
      </c>
    </row>
    <row r="168" spans="1:14" ht="15.75" thickBot="1">
      <c r="A168" s="283"/>
      <c r="B168" s="284"/>
      <c r="C168" s="124" t="s">
        <v>1113</v>
      </c>
      <c r="D168" s="272" t="s">
        <v>1114</v>
      </c>
      <c r="E168" s="273"/>
      <c r="F168" s="125" t="s">
        <v>906</v>
      </c>
      <c r="G168" s="124" t="s">
        <v>863</v>
      </c>
      <c r="H168" s="126">
        <v>14807000</v>
      </c>
      <c r="I168" s="126">
        <v>0</v>
      </c>
      <c r="J168" s="126">
        <v>0</v>
      </c>
      <c r="K168" s="126">
        <v>0</v>
      </c>
      <c r="L168" s="126">
        <v>0</v>
      </c>
      <c r="M168" s="126">
        <v>5809000</v>
      </c>
      <c r="N168" s="126">
        <v>20616000</v>
      </c>
    </row>
    <row r="169" spans="1:14" ht="15.75" thickBot="1">
      <c r="A169" s="283"/>
      <c r="B169" s="284"/>
      <c r="C169" s="269" t="s">
        <v>1115</v>
      </c>
      <c r="D169" s="270"/>
      <c r="E169" s="270"/>
      <c r="F169" s="270"/>
      <c r="G169" s="271"/>
      <c r="H169" s="127">
        <v>14807000</v>
      </c>
      <c r="I169" s="127">
        <v>0</v>
      </c>
      <c r="J169" s="127">
        <v>0</v>
      </c>
      <c r="K169" s="127">
        <v>0</v>
      </c>
      <c r="L169" s="127">
        <v>0</v>
      </c>
      <c r="M169" s="127">
        <v>5809000</v>
      </c>
      <c r="N169" s="127">
        <v>20616000</v>
      </c>
    </row>
    <row r="170" spans="1:14" ht="15.75" thickBot="1">
      <c r="A170" s="283"/>
      <c r="B170" s="284"/>
      <c r="C170" s="124" t="s">
        <v>1116</v>
      </c>
      <c r="D170" s="272" t="s">
        <v>1117</v>
      </c>
      <c r="E170" s="273"/>
      <c r="F170" s="125" t="s">
        <v>906</v>
      </c>
      <c r="G170" s="124" t="s">
        <v>863</v>
      </c>
      <c r="H170" s="126">
        <v>6678000</v>
      </c>
      <c r="I170" s="126">
        <v>0</v>
      </c>
      <c r="J170" s="126">
        <v>0</v>
      </c>
      <c r="K170" s="126">
        <v>0</v>
      </c>
      <c r="L170" s="126">
        <v>7828000</v>
      </c>
      <c r="M170" s="126">
        <v>0</v>
      </c>
      <c r="N170" s="126">
        <v>14506000</v>
      </c>
    </row>
    <row r="171" spans="1:14" ht="15.75" thickBot="1">
      <c r="A171" s="283"/>
      <c r="B171" s="284"/>
      <c r="C171" s="269" t="s">
        <v>1118</v>
      </c>
      <c r="D171" s="270"/>
      <c r="E171" s="270"/>
      <c r="F171" s="270"/>
      <c r="G171" s="271"/>
      <c r="H171" s="127">
        <v>6678000</v>
      </c>
      <c r="I171" s="127">
        <v>0</v>
      </c>
      <c r="J171" s="127">
        <v>0</v>
      </c>
      <c r="K171" s="127">
        <v>0</v>
      </c>
      <c r="L171" s="127">
        <v>7828000</v>
      </c>
      <c r="M171" s="127">
        <v>0</v>
      </c>
      <c r="N171" s="127">
        <v>14506000</v>
      </c>
    </row>
    <row r="172" spans="1:14" ht="15.75" thickBot="1">
      <c r="A172" s="283"/>
      <c r="B172" s="284"/>
      <c r="C172" s="124" t="s">
        <v>1119</v>
      </c>
      <c r="D172" s="272" t="s">
        <v>1120</v>
      </c>
      <c r="E172" s="273"/>
      <c r="F172" s="125" t="s">
        <v>906</v>
      </c>
      <c r="G172" s="124" t="s">
        <v>863</v>
      </c>
      <c r="H172" s="126">
        <v>6799000</v>
      </c>
      <c r="I172" s="126">
        <v>12557000</v>
      </c>
      <c r="J172" s="126">
        <v>0</v>
      </c>
      <c r="K172" s="126">
        <v>0</v>
      </c>
      <c r="L172" s="126">
        <v>0</v>
      </c>
      <c r="M172" s="126">
        <v>5524000</v>
      </c>
      <c r="N172" s="126">
        <v>24880000</v>
      </c>
    </row>
    <row r="173" spans="1:14" ht="15.75" thickBot="1">
      <c r="A173" s="283"/>
      <c r="B173" s="284"/>
      <c r="C173" s="269" t="s">
        <v>1121</v>
      </c>
      <c r="D173" s="270"/>
      <c r="E173" s="270"/>
      <c r="F173" s="270"/>
      <c r="G173" s="271"/>
      <c r="H173" s="127">
        <v>6799000</v>
      </c>
      <c r="I173" s="127">
        <v>12557000</v>
      </c>
      <c r="J173" s="127">
        <v>0</v>
      </c>
      <c r="K173" s="127">
        <v>0</v>
      </c>
      <c r="L173" s="127">
        <v>0</v>
      </c>
      <c r="M173" s="127">
        <v>5524000</v>
      </c>
      <c r="N173" s="127">
        <v>24880000</v>
      </c>
    </row>
    <row r="174" spans="1:14" ht="15.75" thickBot="1">
      <c r="A174" s="283"/>
      <c r="B174" s="284"/>
      <c r="C174" s="124" t="s">
        <v>1122</v>
      </c>
      <c r="D174" s="272" t="s">
        <v>1123</v>
      </c>
      <c r="E174" s="273"/>
      <c r="F174" s="125" t="s">
        <v>906</v>
      </c>
      <c r="G174" s="124" t="s">
        <v>863</v>
      </c>
      <c r="H174" s="126">
        <v>3500000</v>
      </c>
      <c r="I174" s="126">
        <v>7680000</v>
      </c>
      <c r="J174" s="126">
        <v>0</v>
      </c>
      <c r="K174" s="126">
        <v>0</v>
      </c>
      <c r="L174" s="126">
        <v>5919000</v>
      </c>
      <c r="M174" s="126">
        <v>0</v>
      </c>
      <c r="N174" s="126">
        <v>17099000</v>
      </c>
    </row>
    <row r="175" spans="1:14" ht="15.75" thickBot="1">
      <c r="A175" s="283"/>
      <c r="B175" s="284"/>
      <c r="C175" s="269" t="s">
        <v>1124</v>
      </c>
      <c r="D175" s="270"/>
      <c r="E175" s="270"/>
      <c r="F175" s="270"/>
      <c r="G175" s="271"/>
      <c r="H175" s="127">
        <v>3500000</v>
      </c>
      <c r="I175" s="127">
        <v>7680000</v>
      </c>
      <c r="J175" s="127">
        <v>0</v>
      </c>
      <c r="K175" s="127">
        <v>0</v>
      </c>
      <c r="L175" s="127">
        <v>5919000</v>
      </c>
      <c r="M175" s="127">
        <v>0</v>
      </c>
      <c r="N175" s="127">
        <v>17099000</v>
      </c>
    </row>
    <row r="176" spans="1:14" ht="15.75" thickBot="1">
      <c r="A176" s="283"/>
      <c r="B176" s="284"/>
      <c r="C176" s="124" t="s">
        <v>1125</v>
      </c>
      <c r="D176" s="272" t="s">
        <v>1126</v>
      </c>
      <c r="E176" s="273"/>
      <c r="F176" s="125" t="s">
        <v>906</v>
      </c>
      <c r="G176" s="124" t="s">
        <v>863</v>
      </c>
      <c r="H176" s="126">
        <v>0</v>
      </c>
      <c r="I176" s="126">
        <v>0</v>
      </c>
      <c r="J176" s="126">
        <v>10831000</v>
      </c>
      <c r="K176" s="126">
        <v>0</v>
      </c>
      <c r="L176" s="126">
        <v>0</v>
      </c>
      <c r="M176" s="126">
        <v>7450000</v>
      </c>
      <c r="N176" s="126">
        <v>18281000</v>
      </c>
    </row>
    <row r="177" spans="1:14" ht="15.75" thickBot="1">
      <c r="A177" s="283"/>
      <c r="B177" s="284"/>
      <c r="C177" s="269" t="s">
        <v>1127</v>
      </c>
      <c r="D177" s="270"/>
      <c r="E177" s="270"/>
      <c r="F177" s="270"/>
      <c r="G177" s="271"/>
      <c r="H177" s="127">
        <v>0</v>
      </c>
      <c r="I177" s="127">
        <v>0</v>
      </c>
      <c r="J177" s="127">
        <v>10831000</v>
      </c>
      <c r="K177" s="127">
        <v>0</v>
      </c>
      <c r="L177" s="127">
        <v>0</v>
      </c>
      <c r="M177" s="127">
        <v>7450000</v>
      </c>
      <c r="N177" s="127">
        <v>18281000</v>
      </c>
    </row>
    <row r="178" spans="1:14" ht="15.75" thickBot="1">
      <c r="A178" s="283"/>
      <c r="B178" s="284"/>
      <c r="C178" s="124" t="s">
        <v>1128</v>
      </c>
      <c r="D178" s="272" t="s">
        <v>1129</v>
      </c>
      <c r="E178" s="273"/>
      <c r="F178" s="125" t="s">
        <v>906</v>
      </c>
      <c r="G178" s="124" t="s">
        <v>863</v>
      </c>
      <c r="H178" s="126">
        <v>0</v>
      </c>
      <c r="I178" s="126">
        <v>0</v>
      </c>
      <c r="J178" s="126">
        <v>7680000</v>
      </c>
      <c r="K178" s="126">
        <v>0</v>
      </c>
      <c r="L178" s="126">
        <v>0</v>
      </c>
      <c r="M178" s="126">
        <v>5546000</v>
      </c>
      <c r="N178" s="126">
        <v>13226000</v>
      </c>
    </row>
    <row r="179" spans="1:14" ht="15.75" thickBot="1">
      <c r="A179" s="283"/>
      <c r="B179" s="284"/>
      <c r="C179" s="269" t="s">
        <v>1130</v>
      </c>
      <c r="D179" s="270"/>
      <c r="E179" s="270"/>
      <c r="F179" s="270"/>
      <c r="G179" s="271"/>
      <c r="H179" s="127">
        <v>0</v>
      </c>
      <c r="I179" s="127">
        <v>0</v>
      </c>
      <c r="J179" s="127">
        <v>7680000</v>
      </c>
      <c r="K179" s="127">
        <v>0</v>
      </c>
      <c r="L179" s="127">
        <v>0</v>
      </c>
      <c r="M179" s="127">
        <v>5546000</v>
      </c>
      <c r="N179" s="127">
        <v>13226000</v>
      </c>
    </row>
    <row r="180" spans="1:14" ht="15.75" thickBot="1">
      <c r="A180" s="283"/>
      <c r="B180" s="284"/>
      <c r="C180" s="124" t="s">
        <v>1131</v>
      </c>
      <c r="D180" s="272" t="s">
        <v>1132</v>
      </c>
      <c r="E180" s="273"/>
      <c r="F180" s="125" t="s">
        <v>906</v>
      </c>
      <c r="G180" s="124" t="s">
        <v>863</v>
      </c>
      <c r="H180" s="126">
        <v>0</v>
      </c>
      <c r="I180" s="126">
        <v>0</v>
      </c>
      <c r="J180" s="126">
        <v>6499000</v>
      </c>
      <c r="K180" s="126">
        <v>0</v>
      </c>
      <c r="L180" s="126">
        <v>0</v>
      </c>
      <c r="M180" s="126">
        <v>4207000</v>
      </c>
      <c r="N180" s="126">
        <v>10706000</v>
      </c>
    </row>
    <row r="181" spans="1:14" ht="15.75" thickBot="1">
      <c r="A181" s="283"/>
      <c r="B181" s="284"/>
      <c r="C181" s="269" t="s">
        <v>1133</v>
      </c>
      <c r="D181" s="270"/>
      <c r="E181" s="270"/>
      <c r="F181" s="270"/>
      <c r="G181" s="271"/>
      <c r="H181" s="127">
        <v>0</v>
      </c>
      <c r="I181" s="127">
        <v>0</v>
      </c>
      <c r="J181" s="127">
        <v>6499000</v>
      </c>
      <c r="K181" s="127">
        <v>0</v>
      </c>
      <c r="L181" s="127">
        <v>0</v>
      </c>
      <c r="M181" s="127">
        <v>4207000</v>
      </c>
      <c r="N181" s="127">
        <v>10706000</v>
      </c>
    </row>
    <row r="182" spans="1:14" ht="15.75" thickBot="1">
      <c r="A182" s="283"/>
      <c r="B182" s="284"/>
      <c r="C182" s="124" t="s">
        <v>1134</v>
      </c>
      <c r="D182" s="272" t="s">
        <v>1135</v>
      </c>
      <c r="E182" s="273"/>
      <c r="F182" s="125" t="s">
        <v>906</v>
      </c>
      <c r="G182" s="124" t="s">
        <v>863</v>
      </c>
      <c r="H182" s="126">
        <v>0</v>
      </c>
      <c r="I182" s="126">
        <v>0</v>
      </c>
      <c r="J182" s="126">
        <v>10123000</v>
      </c>
      <c r="K182" s="126">
        <v>12606000</v>
      </c>
      <c r="L182" s="126">
        <v>0</v>
      </c>
      <c r="M182" s="126">
        <v>0</v>
      </c>
      <c r="N182" s="126">
        <v>22729000</v>
      </c>
    </row>
    <row r="183" spans="1:14" ht="15.75" thickBot="1">
      <c r="A183" s="283"/>
      <c r="B183" s="284"/>
      <c r="C183" s="269" t="s">
        <v>1136</v>
      </c>
      <c r="D183" s="270"/>
      <c r="E183" s="270"/>
      <c r="F183" s="270"/>
      <c r="G183" s="271"/>
      <c r="H183" s="127">
        <v>0</v>
      </c>
      <c r="I183" s="127">
        <v>0</v>
      </c>
      <c r="J183" s="127">
        <v>10123000</v>
      </c>
      <c r="K183" s="127">
        <v>12606000</v>
      </c>
      <c r="L183" s="127">
        <v>0</v>
      </c>
      <c r="M183" s="127">
        <v>0</v>
      </c>
      <c r="N183" s="127">
        <v>22729000</v>
      </c>
    </row>
    <row r="184" spans="1:14" ht="15.75" thickBot="1">
      <c r="A184" s="283"/>
      <c r="B184" s="284"/>
      <c r="C184" s="124" t="s">
        <v>1137</v>
      </c>
      <c r="D184" s="272" t="s">
        <v>1138</v>
      </c>
      <c r="E184" s="273"/>
      <c r="F184" s="125" t="s">
        <v>906</v>
      </c>
      <c r="G184" s="124" t="s">
        <v>863</v>
      </c>
      <c r="H184" s="126">
        <v>0</v>
      </c>
      <c r="I184" s="126">
        <v>8074000</v>
      </c>
      <c r="J184" s="126">
        <v>0</v>
      </c>
      <c r="K184" s="126">
        <v>0</v>
      </c>
      <c r="L184" s="126">
        <v>5629000</v>
      </c>
      <c r="M184" s="126">
        <v>0</v>
      </c>
      <c r="N184" s="126">
        <v>13703000</v>
      </c>
    </row>
    <row r="185" spans="1:14" ht="15.75" thickBot="1">
      <c r="A185" s="283"/>
      <c r="B185" s="284"/>
      <c r="C185" s="269" t="s">
        <v>1139</v>
      </c>
      <c r="D185" s="270"/>
      <c r="E185" s="270"/>
      <c r="F185" s="270"/>
      <c r="G185" s="271"/>
      <c r="H185" s="127">
        <v>0</v>
      </c>
      <c r="I185" s="127">
        <v>8074000</v>
      </c>
      <c r="J185" s="127">
        <v>0</v>
      </c>
      <c r="K185" s="127">
        <v>0</v>
      </c>
      <c r="L185" s="127">
        <v>5629000</v>
      </c>
      <c r="M185" s="127">
        <v>0</v>
      </c>
      <c r="N185" s="127">
        <v>13703000</v>
      </c>
    </row>
    <row r="186" spans="1:14" ht="15.75" thickBot="1">
      <c r="A186" s="283"/>
      <c r="B186" s="284"/>
      <c r="C186" s="124" t="s">
        <v>1140</v>
      </c>
      <c r="D186" s="272" t="s">
        <v>1141</v>
      </c>
      <c r="E186" s="273"/>
      <c r="F186" s="125" t="s">
        <v>906</v>
      </c>
      <c r="G186" s="124" t="s">
        <v>863</v>
      </c>
      <c r="H186" s="126">
        <v>0</v>
      </c>
      <c r="I186" s="126">
        <v>8074000</v>
      </c>
      <c r="J186" s="126">
        <v>0</v>
      </c>
      <c r="K186" s="126">
        <v>0</v>
      </c>
      <c r="L186" s="126">
        <v>0</v>
      </c>
      <c r="M186" s="126">
        <v>6087000</v>
      </c>
      <c r="N186" s="126">
        <v>14161000</v>
      </c>
    </row>
    <row r="187" spans="1:14" ht="15.75" thickBot="1">
      <c r="A187" s="283"/>
      <c r="B187" s="284"/>
      <c r="C187" s="269" t="s">
        <v>1142</v>
      </c>
      <c r="D187" s="270"/>
      <c r="E187" s="270"/>
      <c r="F187" s="270"/>
      <c r="G187" s="271"/>
      <c r="H187" s="127">
        <v>0</v>
      </c>
      <c r="I187" s="127">
        <v>8074000</v>
      </c>
      <c r="J187" s="127">
        <v>0</v>
      </c>
      <c r="K187" s="127">
        <v>0</v>
      </c>
      <c r="L187" s="127">
        <v>0</v>
      </c>
      <c r="M187" s="127">
        <v>6087000</v>
      </c>
      <c r="N187" s="127">
        <v>14161000</v>
      </c>
    </row>
    <row r="188" spans="1:14" ht="15.75" thickBot="1">
      <c r="A188" s="283"/>
      <c r="B188" s="284"/>
      <c r="C188" s="124" t="s">
        <v>1143</v>
      </c>
      <c r="D188" s="272" t="s">
        <v>1144</v>
      </c>
      <c r="E188" s="273"/>
      <c r="F188" s="125" t="s">
        <v>906</v>
      </c>
      <c r="G188" s="124" t="s">
        <v>863</v>
      </c>
      <c r="H188" s="126">
        <v>0</v>
      </c>
      <c r="I188" s="126">
        <v>11225000</v>
      </c>
      <c r="J188" s="126">
        <v>0</v>
      </c>
      <c r="K188" s="126">
        <v>0</v>
      </c>
      <c r="L188" s="126">
        <v>0</v>
      </c>
      <c r="M188" s="126">
        <v>6725000</v>
      </c>
      <c r="N188" s="126">
        <v>17950000</v>
      </c>
    </row>
    <row r="189" spans="1:14" ht="15.75" thickBot="1">
      <c r="A189" s="283"/>
      <c r="B189" s="284"/>
      <c r="C189" s="269" t="s">
        <v>1145</v>
      </c>
      <c r="D189" s="270"/>
      <c r="E189" s="270"/>
      <c r="F189" s="270"/>
      <c r="G189" s="271"/>
      <c r="H189" s="127">
        <v>0</v>
      </c>
      <c r="I189" s="127">
        <v>11225000</v>
      </c>
      <c r="J189" s="127">
        <v>0</v>
      </c>
      <c r="K189" s="127">
        <v>0</v>
      </c>
      <c r="L189" s="127">
        <v>0</v>
      </c>
      <c r="M189" s="127">
        <v>6725000</v>
      </c>
      <c r="N189" s="127">
        <v>17950000</v>
      </c>
    </row>
    <row r="190" spans="1:14" ht="15.75" thickBot="1">
      <c r="A190" s="283"/>
      <c r="B190" s="284"/>
      <c r="C190" s="124" t="s">
        <v>1146</v>
      </c>
      <c r="D190" s="272" t="s">
        <v>1147</v>
      </c>
      <c r="E190" s="273"/>
      <c r="F190" s="125" t="s">
        <v>906</v>
      </c>
      <c r="G190" s="124" t="s">
        <v>863</v>
      </c>
      <c r="H190" s="126">
        <v>10205000</v>
      </c>
      <c r="I190" s="126">
        <v>12610000</v>
      </c>
      <c r="J190" s="126">
        <v>0</v>
      </c>
      <c r="K190" s="126">
        <v>0</v>
      </c>
      <c r="L190" s="126">
        <v>0</v>
      </c>
      <c r="M190" s="126">
        <v>14630000</v>
      </c>
      <c r="N190" s="126">
        <v>37445000</v>
      </c>
    </row>
    <row r="191" spans="1:14" ht="15.75" thickBot="1">
      <c r="A191" s="283"/>
      <c r="B191" s="284"/>
      <c r="C191" s="269" t="s">
        <v>1148</v>
      </c>
      <c r="D191" s="270"/>
      <c r="E191" s="270"/>
      <c r="F191" s="270"/>
      <c r="G191" s="271"/>
      <c r="H191" s="127">
        <v>10205000</v>
      </c>
      <c r="I191" s="127">
        <v>12610000</v>
      </c>
      <c r="J191" s="127">
        <v>0</v>
      </c>
      <c r="K191" s="127">
        <v>0</v>
      </c>
      <c r="L191" s="127">
        <v>0</v>
      </c>
      <c r="M191" s="127">
        <v>14630000</v>
      </c>
      <c r="N191" s="127">
        <v>37445000</v>
      </c>
    </row>
    <row r="192" spans="1:14" ht="15.75" thickBot="1">
      <c r="A192" s="283"/>
      <c r="B192" s="284"/>
      <c r="C192" s="124" t="s">
        <v>1149</v>
      </c>
      <c r="D192" s="272" t="s">
        <v>1150</v>
      </c>
      <c r="E192" s="273"/>
      <c r="F192" s="125" t="s">
        <v>906</v>
      </c>
      <c r="G192" s="124" t="s">
        <v>863</v>
      </c>
      <c r="H192" s="126">
        <v>2100000</v>
      </c>
      <c r="I192" s="126">
        <v>17364000</v>
      </c>
      <c r="J192" s="126">
        <v>27088000</v>
      </c>
      <c r="K192" s="126">
        <v>0</v>
      </c>
      <c r="L192" s="126">
        <v>0</v>
      </c>
      <c r="M192" s="126">
        <v>0</v>
      </c>
      <c r="N192" s="126">
        <v>46552000</v>
      </c>
    </row>
    <row r="193" spans="1:14" ht="15.75" thickBot="1">
      <c r="A193" s="283"/>
      <c r="B193" s="284"/>
      <c r="C193" s="269" t="s">
        <v>1151</v>
      </c>
      <c r="D193" s="270"/>
      <c r="E193" s="270"/>
      <c r="F193" s="270"/>
      <c r="G193" s="271"/>
      <c r="H193" s="127">
        <v>2100000</v>
      </c>
      <c r="I193" s="127">
        <v>17364000</v>
      </c>
      <c r="J193" s="127">
        <v>27088000</v>
      </c>
      <c r="K193" s="127">
        <v>0</v>
      </c>
      <c r="L193" s="127">
        <v>0</v>
      </c>
      <c r="M193" s="127">
        <v>0</v>
      </c>
      <c r="N193" s="127">
        <v>46552000</v>
      </c>
    </row>
    <row r="194" spans="1:14" ht="15.75" thickBot="1">
      <c r="A194" s="283"/>
      <c r="B194" s="284"/>
      <c r="C194" s="124" t="s">
        <v>1152</v>
      </c>
      <c r="D194" s="272" t="s">
        <v>1153</v>
      </c>
      <c r="E194" s="273"/>
      <c r="F194" s="125" t="s">
        <v>906</v>
      </c>
      <c r="G194" s="124" t="s">
        <v>863</v>
      </c>
      <c r="H194" s="126">
        <v>0</v>
      </c>
      <c r="I194" s="126">
        <v>3062000</v>
      </c>
      <c r="J194" s="126">
        <v>17351000</v>
      </c>
      <c r="K194" s="126">
        <v>12168000</v>
      </c>
      <c r="L194" s="126">
        <v>0</v>
      </c>
      <c r="M194" s="126">
        <v>0</v>
      </c>
      <c r="N194" s="126">
        <v>32581000</v>
      </c>
    </row>
    <row r="195" spans="1:14" ht="15.75" thickBot="1">
      <c r="A195" s="283"/>
      <c r="B195" s="284"/>
      <c r="C195" s="269" t="s">
        <v>1154</v>
      </c>
      <c r="D195" s="270"/>
      <c r="E195" s="270"/>
      <c r="F195" s="270"/>
      <c r="G195" s="271"/>
      <c r="H195" s="127">
        <v>0</v>
      </c>
      <c r="I195" s="127">
        <v>3062000</v>
      </c>
      <c r="J195" s="127">
        <v>17351000</v>
      </c>
      <c r="K195" s="127">
        <v>12168000</v>
      </c>
      <c r="L195" s="127">
        <v>0</v>
      </c>
      <c r="M195" s="127">
        <v>0</v>
      </c>
      <c r="N195" s="127">
        <v>32581000</v>
      </c>
    </row>
    <row r="196" spans="1:14" ht="15.75" thickBot="1">
      <c r="A196" s="283"/>
      <c r="B196" s="284"/>
      <c r="C196" s="124" t="s">
        <v>1155</v>
      </c>
      <c r="D196" s="272" t="s">
        <v>1156</v>
      </c>
      <c r="E196" s="273"/>
      <c r="F196" s="125" t="s">
        <v>906</v>
      </c>
      <c r="G196" s="124" t="s">
        <v>863</v>
      </c>
      <c r="H196" s="126">
        <v>6302000</v>
      </c>
      <c r="I196" s="126">
        <v>0</v>
      </c>
      <c r="J196" s="126">
        <v>0</v>
      </c>
      <c r="K196" s="126">
        <v>0</v>
      </c>
      <c r="L196" s="126">
        <v>6228000</v>
      </c>
      <c r="M196" s="126">
        <v>0</v>
      </c>
      <c r="N196" s="126">
        <v>12530000</v>
      </c>
    </row>
    <row r="197" spans="1:14" ht="15.75" thickBot="1">
      <c r="A197" s="283"/>
      <c r="B197" s="284"/>
      <c r="C197" s="269" t="s">
        <v>1157</v>
      </c>
      <c r="D197" s="270"/>
      <c r="E197" s="270"/>
      <c r="F197" s="270"/>
      <c r="G197" s="271"/>
      <c r="H197" s="127">
        <v>6302000</v>
      </c>
      <c r="I197" s="127">
        <v>0</v>
      </c>
      <c r="J197" s="127">
        <v>0</v>
      </c>
      <c r="K197" s="127">
        <v>0</v>
      </c>
      <c r="L197" s="127">
        <v>6228000</v>
      </c>
      <c r="M197" s="127">
        <v>0</v>
      </c>
      <c r="N197" s="127">
        <v>12530000</v>
      </c>
    </row>
    <row r="198" spans="1:14" ht="15.75" thickBot="1">
      <c r="A198" s="283"/>
      <c r="B198" s="284"/>
      <c r="C198" s="124" t="s">
        <v>1158</v>
      </c>
      <c r="D198" s="272" t="s">
        <v>1159</v>
      </c>
      <c r="E198" s="273"/>
      <c r="F198" s="125" t="s">
        <v>906</v>
      </c>
      <c r="G198" s="124" t="s">
        <v>863</v>
      </c>
      <c r="H198" s="126">
        <v>9453000</v>
      </c>
      <c r="I198" s="126">
        <v>0</v>
      </c>
      <c r="J198" s="126">
        <v>0</v>
      </c>
      <c r="K198" s="126">
        <v>0</v>
      </c>
      <c r="L198" s="126">
        <v>6130000</v>
      </c>
      <c r="M198" s="126">
        <v>0</v>
      </c>
      <c r="N198" s="126">
        <v>15583000</v>
      </c>
    </row>
    <row r="199" spans="1:14" ht="15.75" thickBot="1">
      <c r="A199" s="283"/>
      <c r="B199" s="284"/>
      <c r="C199" s="269" t="s">
        <v>1160</v>
      </c>
      <c r="D199" s="270"/>
      <c r="E199" s="270"/>
      <c r="F199" s="270"/>
      <c r="G199" s="271"/>
      <c r="H199" s="127">
        <v>9453000</v>
      </c>
      <c r="I199" s="127">
        <v>0</v>
      </c>
      <c r="J199" s="127">
        <v>0</v>
      </c>
      <c r="K199" s="127">
        <v>0</v>
      </c>
      <c r="L199" s="127">
        <v>6130000</v>
      </c>
      <c r="M199" s="127">
        <v>0</v>
      </c>
      <c r="N199" s="127">
        <v>15583000</v>
      </c>
    </row>
    <row r="200" spans="1:14" ht="15.75" thickBot="1">
      <c r="A200" s="283"/>
      <c r="B200" s="284"/>
      <c r="C200" s="124" t="s">
        <v>1161</v>
      </c>
      <c r="D200" s="272" t="s">
        <v>1162</v>
      </c>
      <c r="E200" s="273"/>
      <c r="F200" s="125" t="s">
        <v>906</v>
      </c>
      <c r="G200" s="124" t="s">
        <v>863</v>
      </c>
      <c r="H200" s="126">
        <v>0</v>
      </c>
      <c r="I200" s="126">
        <v>0</v>
      </c>
      <c r="J200" s="126">
        <v>9846000</v>
      </c>
      <c r="K200" s="126">
        <v>0</v>
      </c>
      <c r="L200" s="126">
        <v>0</v>
      </c>
      <c r="M200" s="126">
        <v>6726000</v>
      </c>
      <c r="N200" s="126">
        <v>16572000</v>
      </c>
    </row>
    <row r="201" spans="1:14" ht="15.75" thickBot="1">
      <c r="A201" s="283"/>
      <c r="B201" s="284"/>
      <c r="C201" s="269" t="s">
        <v>1163</v>
      </c>
      <c r="D201" s="270"/>
      <c r="E201" s="270"/>
      <c r="F201" s="270"/>
      <c r="G201" s="271"/>
      <c r="H201" s="127">
        <v>0</v>
      </c>
      <c r="I201" s="127">
        <v>0</v>
      </c>
      <c r="J201" s="127">
        <v>9846000</v>
      </c>
      <c r="K201" s="127">
        <v>0</v>
      </c>
      <c r="L201" s="127">
        <v>0</v>
      </c>
      <c r="M201" s="127">
        <v>6726000</v>
      </c>
      <c r="N201" s="127">
        <v>16572000</v>
      </c>
    </row>
    <row r="202" spans="1:14" ht="15.75" thickBot="1">
      <c r="A202" s="283"/>
      <c r="B202" s="284"/>
      <c r="C202" s="124" t="s">
        <v>1164</v>
      </c>
      <c r="D202" s="272" t="s">
        <v>1165</v>
      </c>
      <c r="E202" s="273"/>
      <c r="F202" s="125" t="s">
        <v>906</v>
      </c>
      <c r="G202" s="124" t="s">
        <v>863</v>
      </c>
      <c r="H202" s="126">
        <v>0</v>
      </c>
      <c r="I202" s="126">
        <v>0</v>
      </c>
      <c r="J202" s="126">
        <v>5809000</v>
      </c>
      <c r="K202" s="126">
        <v>0</v>
      </c>
      <c r="L202" s="126">
        <v>0</v>
      </c>
      <c r="M202" s="126">
        <v>3889000</v>
      </c>
      <c r="N202" s="126">
        <v>9698000</v>
      </c>
    </row>
    <row r="203" spans="1:14" ht="15.75" thickBot="1">
      <c r="A203" s="283"/>
      <c r="B203" s="284"/>
      <c r="C203" s="269" t="s">
        <v>1166</v>
      </c>
      <c r="D203" s="270"/>
      <c r="E203" s="270"/>
      <c r="F203" s="270"/>
      <c r="G203" s="271"/>
      <c r="H203" s="127">
        <v>0</v>
      </c>
      <c r="I203" s="127">
        <v>0</v>
      </c>
      <c r="J203" s="127">
        <v>5809000</v>
      </c>
      <c r="K203" s="127">
        <v>0</v>
      </c>
      <c r="L203" s="127">
        <v>0</v>
      </c>
      <c r="M203" s="127">
        <v>3889000</v>
      </c>
      <c r="N203" s="127">
        <v>9698000</v>
      </c>
    </row>
    <row r="204" spans="1:14" ht="15.75" thickBot="1">
      <c r="A204" s="283"/>
      <c r="B204" s="284"/>
      <c r="C204" s="124" t="s">
        <v>1167</v>
      </c>
      <c r="D204" s="272" t="s">
        <v>1168</v>
      </c>
      <c r="E204" s="273"/>
      <c r="F204" s="125" t="s">
        <v>906</v>
      </c>
      <c r="G204" s="124" t="s">
        <v>863</v>
      </c>
      <c r="H204" s="126">
        <v>11422000</v>
      </c>
      <c r="I204" s="126">
        <v>0</v>
      </c>
      <c r="J204" s="126">
        <v>0</v>
      </c>
      <c r="K204" s="126">
        <v>0</v>
      </c>
      <c r="L204" s="126">
        <v>8586000</v>
      </c>
      <c r="M204" s="126">
        <v>0</v>
      </c>
      <c r="N204" s="126">
        <v>20008000</v>
      </c>
    </row>
    <row r="205" spans="1:14" ht="15.75" thickBot="1">
      <c r="A205" s="283"/>
      <c r="B205" s="284"/>
      <c r="C205" s="269" t="s">
        <v>1169</v>
      </c>
      <c r="D205" s="270"/>
      <c r="E205" s="270"/>
      <c r="F205" s="270"/>
      <c r="G205" s="271"/>
      <c r="H205" s="127">
        <v>11422000</v>
      </c>
      <c r="I205" s="127">
        <v>0</v>
      </c>
      <c r="J205" s="127">
        <v>0</v>
      </c>
      <c r="K205" s="127">
        <v>0</v>
      </c>
      <c r="L205" s="127">
        <v>8586000</v>
      </c>
      <c r="M205" s="127">
        <v>0</v>
      </c>
      <c r="N205" s="127">
        <v>20008000</v>
      </c>
    </row>
    <row r="206" spans="1:14" ht="15.75" thickBot="1">
      <c r="A206" s="283"/>
      <c r="B206" s="284"/>
      <c r="C206" s="124" t="s">
        <v>1170</v>
      </c>
      <c r="D206" s="272" t="s">
        <v>1171</v>
      </c>
      <c r="E206" s="273"/>
      <c r="F206" s="125" t="s">
        <v>906</v>
      </c>
      <c r="G206" s="124" t="s">
        <v>863</v>
      </c>
      <c r="H206" s="126">
        <v>0</v>
      </c>
      <c r="I206" s="126">
        <v>9453000</v>
      </c>
      <c r="J206" s="126">
        <v>0</v>
      </c>
      <c r="K206" s="126">
        <v>0</v>
      </c>
      <c r="L206" s="126">
        <v>0</v>
      </c>
      <c r="M206" s="126">
        <v>7044000</v>
      </c>
      <c r="N206" s="126">
        <v>16497000</v>
      </c>
    </row>
    <row r="207" spans="1:14" ht="15.75" thickBot="1">
      <c r="A207" s="283"/>
      <c r="B207" s="284"/>
      <c r="C207" s="269" t="s">
        <v>1172</v>
      </c>
      <c r="D207" s="270"/>
      <c r="E207" s="270"/>
      <c r="F207" s="270"/>
      <c r="G207" s="271"/>
      <c r="H207" s="127">
        <v>0</v>
      </c>
      <c r="I207" s="127">
        <v>9453000</v>
      </c>
      <c r="J207" s="127">
        <v>0</v>
      </c>
      <c r="K207" s="127">
        <v>0</v>
      </c>
      <c r="L207" s="127">
        <v>0</v>
      </c>
      <c r="M207" s="127">
        <v>7044000</v>
      </c>
      <c r="N207" s="127">
        <v>16497000</v>
      </c>
    </row>
    <row r="208" spans="1:14" ht="15.75" thickBot="1">
      <c r="A208" s="283"/>
      <c r="B208" s="284"/>
      <c r="C208" s="124" t="s">
        <v>1173</v>
      </c>
      <c r="D208" s="272" t="s">
        <v>1174</v>
      </c>
      <c r="E208" s="273"/>
      <c r="F208" s="125" t="s">
        <v>906</v>
      </c>
      <c r="G208" s="124" t="s">
        <v>863</v>
      </c>
      <c r="H208" s="126">
        <v>1800000</v>
      </c>
      <c r="I208" s="126">
        <v>0</v>
      </c>
      <c r="J208" s="126">
        <v>0</v>
      </c>
      <c r="K208" s="126">
        <v>0</v>
      </c>
      <c r="L208" s="126">
        <v>0</v>
      </c>
      <c r="M208" s="126">
        <v>0</v>
      </c>
      <c r="N208" s="126">
        <v>1800000</v>
      </c>
    </row>
    <row r="209" spans="1:14" ht="15.75" thickBot="1">
      <c r="A209" s="283"/>
      <c r="B209" s="284"/>
      <c r="C209" s="269" t="s">
        <v>1175</v>
      </c>
      <c r="D209" s="270"/>
      <c r="E209" s="270"/>
      <c r="F209" s="270"/>
      <c r="G209" s="271"/>
      <c r="H209" s="127">
        <v>1800000</v>
      </c>
      <c r="I209" s="127">
        <v>0</v>
      </c>
      <c r="J209" s="127">
        <v>0</v>
      </c>
      <c r="K209" s="127">
        <v>0</v>
      </c>
      <c r="L209" s="127">
        <v>0</v>
      </c>
      <c r="M209" s="127">
        <v>0</v>
      </c>
      <c r="N209" s="127">
        <v>1800000</v>
      </c>
    </row>
    <row r="210" spans="1:14" ht="15.75" thickBot="1">
      <c r="A210" s="283"/>
      <c r="B210" s="284"/>
      <c r="C210" s="124" t="s">
        <v>1176</v>
      </c>
      <c r="D210" s="272" t="s">
        <v>1177</v>
      </c>
      <c r="E210" s="273"/>
      <c r="F210" s="125" t="s">
        <v>906</v>
      </c>
      <c r="G210" s="124" t="s">
        <v>863</v>
      </c>
      <c r="H210" s="126">
        <v>0</v>
      </c>
      <c r="I210" s="126">
        <v>16951000</v>
      </c>
      <c r="J210" s="126">
        <v>20604000</v>
      </c>
      <c r="K210" s="126">
        <v>0</v>
      </c>
      <c r="L210" s="126">
        <v>0</v>
      </c>
      <c r="M210" s="126">
        <v>0</v>
      </c>
      <c r="N210" s="126">
        <v>37555000</v>
      </c>
    </row>
    <row r="211" spans="1:14" ht="15.75" thickBot="1">
      <c r="A211" s="283"/>
      <c r="B211" s="284"/>
      <c r="C211" s="269" t="s">
        <v>1178</v>
      </c>
      <c r="D211" s="270"/>
      <c r="E211" s="270"/>
      <c r="F211" s="270"/>
      <c r="G211" s="271"/>
      <c r="H211" s="127">
        <v>0</v>
      </c>
      <c r="I211" s="127">
        <v>16951000</v>
      </c>
      <c r="J211" s="127">
        <v>20604000</v>
      </c>
      <c r="K211" s="127">
        <v>0</v>
      </c>
      <c r="L211" s="127">
        <v>0</v>
      </c>
      <c r="M211" s="127">
        <v>0</v>
      </c>
      <c r="N211" s="127">
        <v>37555000</v>
      </c>
    </row>
    <row r="212" spans="1:14" ht="15.75" thickBot="1">
      <c r="A212" s="283"/>
      <c r="B212" s="284"/>
      <c r="C212" s="124" t="s">
        <v>1179</v>
      </c>
      <c r="D212" s="272" t="s">
        <v>1180</v>
      </c>
      <c r="E212" s="273"/>
      <c r="F212" s="125" t="s">
        <v>906</v>
      </c>
      <c r="G212" s="124" t="s">
        <v>863</v>
      </c>
      <c r="H212" s="126">
        <v>21870000</v>
      </c>
      <c r="I212" s="126">
        <v>0</v>
      </c>
      <c r="J212" s="126">
        <v>0</v>
      </c>
      <c r="K212" s="126">
        <v>0</v>
      </c>
      <c r="L212" s="126">
        <v>10587000</v>
      </c>
      <c r="M212" s="126">
        <v>0</v>
      </c>
      <c r="N212" s="126">
        <v>32457000</v>
      </c>
    </row>
    <row r="213" spans="1:14" ht="15.75" thickBot="1">
      <c r="A213" s="283"/>
      <c r="B213" s="284"/>
      <c r="C213" s="269" t="s">
        <v>1181</v>
      </c>
      <c r="D213" s="270"/>
      <c r="E213" s="270"/>
      <c r="F213" s="270"/>
      <c r="G213" s="271"/>
      <c r="H213" s="127">
        <v>21870000</v>
      </c>
      <c r="I213" s="127">
        <v>0</v>
      </c>
      <c r="J213" s="127">
        <v>0</v>
      </c>
      <c r="K213" s="127">
        <v>0</v>
      </c>
      <c r="L213" s="127">
        <v>10587000</v>
      </c>
      <c r="M213" s="127">
        <v>0</v>
      </c>
      <c r="N213" s="127">
        <v>32457000</v>
      </c>
    </row>
    <row r="214" spans="1:14" ht="15.75" thickBot="1">
      <c r="A214" s="283"/>
      <c r="B214" s="284"/>
      <c r="C214" s="124" t="s">
        <v>1182</v>
      </c>
      <c r="D214" s="272" t="s">
        <v>1183</v>
      </c>
      <c r="E214" s="273"/>
      <c r="F214" s="125" t="s">
        <v>906</v>
      </c>
      <c r="G214" s="124" t="s">
        <v>863</v>
      </c>
      <c r="H214" s="126">
        <v>8182000</v>
      </c>
      <c r="I214" s="126">
        <v>0</v>
      </c>
      <c r="J214" s="126">
        <v>0</v>
      </c>
      <c r="K214" s="126">
        <v>0</v>
      </c>
      <c r="L214" s="126">
        <v>0</v>
      </c>
      <c r="M214" s="126">
        <v>0</v>
      </c>
      <c r="N214" s="126">
        <v>8182000</v>
      </c>
    </row>
    <row r="215" spans="1:14" ht="15.75" thickBot="1">
      <c r="A215" s="283"/>
      <c r="B215" s="284"/>
      <c r="C215" s="269" t="s">
        <v>1184</v>
      </c>
      <c r="D215" s="270"/>
      <c r="E215" s="270"/>
      <c r="F215" s="270"/>
      <c r="G215" s="271"/>
      <c r="H215" s="127">
        <v>8182000</v>
      </c>
      <c r="I215" s="127">
        <v>0</v>
      </c>
      <c r="J215" s="127">
        <v>0</v>
      </c>
      <c r="K215" s="127">
        <v>0</v>
      </c>
      <c r="L215" s="127">
        <v>0</v>
      </c>
      <c r="M215" s="127">
        <v>0</v>
      </c>
      <c r="N215" s="127">
        <v>8182000</v>
      </c>
    </row>
    <row r="216" spans="1:14" ht="15.75" thickBot="1">
      <c r="A216" s="283"/>
      <c r="B216" s="284"/>
      <c r="C216" s="124" t="s">
        <v>1185</v>
      </c>
      <c r="D216" s="272" t="s">
        <v>1186</v>
      </c>
      <c r="E216" s="273"/>
      <c r="F216" s="125" t="s">
        <v>906</v>
      </c>
      <c r="G216" s="124" t="s">
        <v>863</v>
      </c>
      <c r="H216" s="126">
        <v>0</v>
      </c>
      <c r="I216" s="126">
        <v>9880000</v>
      </c>
      <c r="J216" s="126">
        <v>0</v>
      </c>
      <c r="K216" s="126">
        <v>0</v>
      </c>
      <c r="L216" s="126">
        <v>0</v>
      </c>
      <c r="M216" s="126">
        <v>0</v>
      </c>
      <c r="N216" s="126">
        <v>9880000</v>
      </c>
    </row>
    <row r="217" spans="1:14" ht="15.75" thickBot="1">
      <c r="A217" s="278"/>
      <c r="B217" s="279"/>
      <c r="C217" s="269" t="s">
        <v>1187</v>
      </c>
      <c r="D217" s="270"/>
      <c r="E217" s="270"/>
      <c r="F217" s="270"/>
      <c r="G217" s="271"/>
      <c r="H217" s="127">
        <v>0</v>
      </c>
      <c r="I217" s="127">
        <v>9880000</v>
      </c>
      <c r="J217" s="127">
        <v>0</v>
      </c>
      <c r="K217" s="127">
        <v>0</v>
      </c>
      <c r="L217" s="127">
        <v>0</v>
      </c>
      <c r="M217" s="127">
        <v>0</v>
      </c>
      <c r="N217" s="127">
        <v>9880000</v>
      </c>
    </row>
    <row r="218" spans="1:14" ht="15.75" thickBot="1">
      <c r="A218" s="280" t="s">
        <v>1188</v>
      </c>
      <c r="B218" s="281"/>
      <c r="C218" s="281"/>
      <c r="D218" s="281"/>
      <c r="E218" s="281"/>
      <c r="F218" s="281"/>
      <c r="G218" s="282"/>
      <c r="H218" s="128">
        <f>H217+H215+H213+H211+H209+H207+H205+H203+H201+H199+H197+H195+H193+H191+H189+H187+H185+H183+H181+H179+H177+H175+H173+H171+H169+H167+H165+H163+H161+H159+H157+H155+H153+H151+H149+H147+H145+H143+H141+H139+H137+H135+H133+H131+H129+H127+H125+H123+H121+H119+H117+H115+H113+H111+H109+H107+H105+H103+H101+H99+H97+H95+H93+H91+H89+H87+H85+H83+H81+H79+H77+H75+H73+H71+H69+H67+H65+H63+H61+H59+H57+H55+H53+H51+H49+H47+H45+H43+H41+H39+H37+H35+H33+H31</f>
        <v>441595000.00999999</v>
      </c>
      <c r="I218" s="128">
        <f t="shared" ref="I218:M218" si="3">I217+I215+I213+I211+I209+I207+I205+I203+I201+I199+I197+I195+I193+I191+I189+I187+I185+I183+I181+I179+I177+I175+I173+I171+I169+I167+I165+I163+I161+I159+I157+I155+I153+I151+I149+I147+I145+I143+I141+I139+I137+I135+I133+I131+I129+I127+I125+I123+I121+I119+I117+I115+I113+I111+I109+I107+I105+I103+I101+I99+I97+I95+I93+I91+I89+I87+I85+I83+I81+I79+I77+I75+I73+I71+I69+I67+I65+I63+I61+I59+I57+I55+I53+I51+I49+I47+I45+I43+I41+I39+I37+I35+I33+I31</f>
        <v>370184000</v>
      </c>
      <c r="J218" s="128">
        <f t="shared" si="3"/>
        <v>291818000</v>
      </c>
      <c r="K218" s="128">
        <f t="shared" si="3"/>
        <v>175065000</v>
      </c>
      <c r="L218" s="128">
        <f t="shared" si="3"/>
        <v>226283000</v>
      </c>
      <c r="M218" s="128">
        <f t="shared" si="3"/>
        <v>288676689</v>
      </c>
      <c r="N218" s="128">
        <f>SUM(H218:M218)</f>
        <v>1793621689.01</v>
      </c>
    </row>
    <row r="219" spans="1:14" ht="15.75" thickBot="1">
      <c r="A219" s="293" t="s">
        <v>1189</v>
      </c>
      <c r="B219" s="277"/>
      <c r="C219" s="124" t="s">
        <v>1190</v>
      </c>
      <c r="D219" s="272" t="s">
        <v>1191</v>
      </c>
      <c r="E219" s="273"/>
      <c r="F219" s="125" t="s">
        <v>1192</v>
      </c>
      <c r="G219" s="124" t="s">
        <v>863</v>
      </c>
      <c r="H219" s="126">
        <v>17493248</v>
      </c>
      <c r="I219" s="126">
        <v>9941490</v>
      </c>
      <c r="J219" s="126">
        <v>21339400</v>
      </c>
      <c r="K219" s="126">
        <v>4840000</v>
      </c>
      <c r="L219" s="126">
        <v>7310000</v>
      </c>
      <c r="M219" s="126">
        <v>9310000</v>
      </c>
      <c r="N219" s="126">
        <v>70234138</v>
      </c>
    </row>
    <row r="220" spans="1:14" ht="15.75" thickBot="1">
      <c r="A220" s="278"/>
      <c r="B220" s="279"/>
      <c r="C220" s="269" t="s">
        <v>1193</v>
      </c>
      <c r="D220" s="270"/>
      <c r="E220" s="270"/>
      <c r="F220" s="270"/>
      <c r="G220" s="271"/>
      <c r="H220" s="127">
        <v>17493248</v>
      </c>
      <c r="I220" s="127">
        <v>9941490</v>
      </c>
      <c r="J220" s="127">
        <v>21339400</v>
      </c>
      <c r="K220" s="127">
        <v>4840000</v>
      </c>
      <c r="L220" s="127">
        <v>7310000</v>
      </c>
      <c r="M220" s="127">
        <v>9310000</v>
      </c>
      <c r="N220" s="127">
        <v>70234138</v>
      </c>
    </row>
    <row r="221" spans="1:14" ht="15.75" thickBot="1">
      <c r="A221" s="280" t="s">
        <v>1194</v>
      </c>
      <c r="B221" s="281"/>
      <c r="C221" s="281"/>
      <c r="D221" s="281"/>
      <c r="E221" s="281"/>
      <c r="F221" s="281"/>
      <c r="G221" s="282"/>
      <c r="H221" s="128">
        <f>H220</f>
        <v>17493248</v>
      </c>
      <c r="I221" s="128">
        <f t="shared" ref="I221:M221" si="4">I220</f>
        <v>9941490</v>
      </c>
      <c r="J221" s="128">
        <f t="shared" si="4"/>
        <v>21339400</v>
      </c>
      <c r="K221" s="128">
        <f t="shared" si="4"/>
        <v>4840000</v>
      </c>
      <c r="L221" s="128">
        <f t="shared" si="4"/>
        <v>7310000</v>
      </c>
      <c r="M221" s="128">
        <f t="shared" si="4"/>
        <v>9310000</v>
      </c>
      <c r="N221" s="128">
        <f>SUM(H221:M221)</f>
        <v>70234138</v>
      </c>
    </row>
    <row r="222" spans="1:14" ht="15.75" thickBot="1">
      <c r="A222" s="293" t="s">
        <v>1195</v>
      </c>
      <c r="B222" s="277"/>
      <c r="C222" s="124" t="s">
        <v>1196</v>
      </c>
      <c r="D222" s="272" t="s">
        <v>1197</v>
      </c>
      <c r="E222" s="273"/>
      <c r="F222" s="125" t="s">
        <v>75</v>
      </c>
      <c r="G222" s="124" t="s">
        <v>863</v>
      </c>
      <c r="H222" s="126">
        <v>6021074</v>
      </c>
      <c r="I222" s="126">
        <v>3023124</v>
      </c>
      <c r="J222" s="126">
        <v>5987767</v>
      </c>
      <c r="K222" s="126">
        <v>0</v>
      </c>
      <c r="L222" s="126">
        <v>0</v>
      </c>
      <c r="M222" s="126">
        <v>0</v>
      </c>
      <c r="N222" s="126">
        <v>15031965</v>
      </c>
    </row>
    <row r="223" spans="1:14" ht="15.75" thickBot="1">
      <c r="A223" s="283"/>
      <c r="B223" s="284"/>
      <c r="C223" s="269" t="s">
        <v>1198</v>
      </c>
      <c r="D223" s="270"/>
      <c r="E223" s="270"/>
      <c r="F223" s="270"/>
      <c r="G223" s="271"/>
      <c r="H223" s="127">
        <v>6021074</v>
      </c>
      <c r="I223" s="127">
        <v>3023124</v>
      </c>
      <c r="J223" s="127">
        <v>5987767</v>
      </c>
      <c r="K223" s="127">
        <v>0</v>
      </c>
      <c r="L223" s="127">
        <v>0</v>
      </c>
      <c r="M223" s="127">
        <v>0</v>
      </c>
      <c r="N223" s="127">
        <v>15031965</v>
      </c>
    </row>
    <row r="224" spans="1:14" ht="15.75" thickBot="1">
      <c r="A224" s="283"/>
      <c r="B224" s="284"/>
      <c r="C224" s="124" t="s">
        <v>1199</v>
      </c>
      <c r="D224" s="272" t="s">
        <v>1200</v>
      </c>
      <c r="E224" s="273"/>
      <c r="F224" s="125" t="s">
        <v>1201</v>
      </c>
      <c r="G224" s="124" t="s">
        <v>1202</v>
      </c>
      <c r="H224" s="126">
        <v>0</v>
      </c>
      <c r="I224" s="126">
        <v>3200000</v>
      </c>
      <c r="J224" s="126">
        <v>399991</v>
      </c>
      <c r="K224" s="126">
        <v>0</v>
      </c>
      <c r="L224" s="126">
        <v>0</v>
      </c>
      <c r="M224" s="126">
        <v>0</v>
      </c>
      <c r="N224" s="126">
        <v>3599991</v>
      </c>
    </row>
    <row r="225" spans="1:14" ht="15.75" thickBot="1">
      <c r="A225" s="278"/>
      <c r="B225" s="279"/>
      <c r="C225" s="269" t="s">
        <v>1203</v>
      </c>
      <c r="D225" s="270"/>
      <c r="E225" s="270"/>
      <c r="F225" s="270"/>
      <c r="G225" s="271"/>
      <c r="H225" s="127">
        <v>0</v>
      </c>
      <c r="I225" s="127">
        <v>3200000</v>
      </c>
      <c r="J225" s="127">
        <v>399991</v>
      </c>
      <c r="K225" s="127">
        <v>0</v>
      </c>
      <c r="L225" s="127">
        <v>0</v>
      </c>
      <c r="M225" s="127">
        <v>0</v>
      </c>
      <c r="N225" s="127">
        <v>3599991</v>
      </c>
    </row>
    <row r="226" spans="1:14" ht="15.75" thickBot="1">
      <c r="A226" s="280" t="s">
        <v>1204</v>
      </c>
      <c r="B226" s="281"/>
      <c r="C226" s="281"/>
      <c r="D226" s="281"/>
      <c r="E226" s="281"/>
      <c r="F226" s="281"/>
      <c r="G226" s="282"/>
      <c r="H226" s="128">
        <f>H225+H223</f>
        <v>6021074</v>
      </c>
      <c r="I226" s="128">
        <f t="shared" ref="I226:M226" si="5">I225+I223</f>
        <v>6223124</v>
      </c>
      <c r="J226" s="128">
        <f t="shared" si="5"/>
        <v>6387758</v>
      </c>
      <c r="K226" s="128">
        <f t="shared" si="5"/>
        <v>0</v>
      </c>
      <c r="L226" s="128">
        <f t="shared" si="5"/>
        <v>0</v>
      </c>
      <c r="M226" s="128">
        <f t="shared" si="5"/>
        <v>0</v>
      </c>
      <c r="N226" s="128">
        <f>SUM(H226:M226)</f>
        <v>18631956</v>
      </c>
    </row>
    <row r="227" spans="1:14" ht="15.75" thickBot="1">
      <c r="A227" s="293" t="s">
        <v>1205</v>
      </c>
      <c r="B227" s="277"/>
      <c r="C227" s="124" t="s">
        <v>1206</v>
      </c>
      <c r="D227" s="272" t="s">
        <v>1207</v>
      </c>
      <c r="E227" s="273"/>
      <c r="F227" s="125" t="s">
        <v>1208</v>
      </c>
      <c r="G227" s="124" t="s">
        <v>863</v>
      </c>
      <c r="H227" s="126">
        <v>8000000</v>
      </c>
      <c r="I227" s="126">
        <v>4000000</v>
      </c>
      <c r="J227" s="126">
        <v>0</v>
      </c>
      <c r="K227" s="126">
        <v>0</v>
      </c>
      <c r="L227" s="126">
        <v>0</v>
      </c>
      <c r="M227" s="126">
        <v>0</v>
      </c>
      <c r="N227" s="126">
        <v>12000000</v>
      </c>
    </row>
    <row r="228" spans="1:14" ht="15.75" thickBot="1">
      <c r="A228" s="278"/>
      <c r="B228" s="279"/>
      <c r="C228" s="269" t="s">
        <v>1209</v>
      </c>
      <c r="D228" s="270"/>
      <c r="E228" s="270"/>
      <c r="F228" s="270"/>
      <c r="G228" s="271"/>
      <c r="H228" s="127">
        <v>8000000</v>
      </c>
      <c r="I228" s="127">
        <v>4000000</v>
      </c>
      <c r="J228" s="127">
        <v>0</v>
      </c>
      <c r="K228" s="127">
        <v>0</v>
      </c>
      <c r="L228" s="127">
        <v>0</v>
      </c>
      <c r="M228" s="127">
        <v>0</v>
      </c>
      <c r="N228" s="127">
        <v>12000000</v>
      </c>
    </row>
    <row r="229" spans="1:14" ht="15.75" thickBot="1">
      <c r="A229" s="280" t="s">
        <v>1210</v>
      </c>
      <c r="B229" s="281"/>
      <c r="C229" s="281"/>
      <c r="D229" s="281"/>
      <c r="E229" s="281"/>
      <c r="F229" s="281"/>
      <c r="G229" s="282"/>
      <c r="H229" s="128">
        <f>H228</f>
        <v>8000000</v>
      </c>
      <c r="I229" s="128">
        <f t="shared" ref="I229:M229" si="6">I228</f>
        <v>4000000</v>
      </c>
      <c r="J229" s="128">
        <f t="shared" si="6"/>
        <v>0</v>
      </c>
      <c r="K229" s="128">
        <f t="shared" si="6"/>
        <v>0</v>
      </c>
      <c r="L229" s="128">
        <f t="shared" si="6"/>
        <v>0</v>
      </c>
      <c r="M229" s="128">
        <f t="shared" si="6"/>
        <v>0</v>
      </c>
      <c r="N229" s="128">
        <f>SUM(H229:M229)</f>
        <v>12000000</v>
      </c>
    </row>
    <row r="230" spans="1:14" ht="15.75" thickBot="1">
      <c r="A230" s="293" t="s">
        <v>1211</v>
      </c>
      <c r="B230" s="277"/>
      <c r="C230" s="124" t="s">
        <v>1212</v>
      </c>
      <c r="D230" s="272" t="s">
        <v>1213</v>
      </c>
      <c r="E230" s="273"/>
      <c r="F230" s="125" t="s">
        <v>906</v>
      </c>
      <c r="G230" s="124" t="s">
        <v>863</v>
      </c>
      <c r="H230" s="126">
        <v>0</v>
      </c>
      <c r="I230" s="126">
        <v>1000000</v>
      </c>
      <c r="J230" s="126">
        <v>0</v>
      </c>
      <c r="K230" s="126">
        <v>0</v>
      </c>
      <c r="L230" s="126">
        <v>0</v>
      </c>
      <c r="M230" s="126">
        <v>0</v>
      </c>
      <c r="N230" s="126">
        <v>1000000</v>
      </c>
    </row>
    <row r="231" spans="1:14" ht="15.75" thickBot="1">
      <c r="A231" s="283"/>
      <c r="B231" s="284"/>
      <c r="C231" s="269" t="s">
        <v>1214</v>
      </c>
      <c r="D231" s="270"/>
      <c r="E231" s="270"/>
      <c r="F231" s="270"/>
      <c r="G231" s="271"/>
      <c r="H231" s="127">
        <v>0</v>
      </c>
      <c r="I231" s="127">
        <v>1000000</v>
      </c>
      <c r="J231" s="127">
        <v>0</v>
      </c>
      <c r="K231" s="127">
        <v>0</v>
      </c>
      <c r="L231" s="127">
        <v>0</v>
      </c>
      <c r="M231" s="127">
        <v>0</v>
      </c>
      <c r="N231" s="127">
        <v>1000000</v>
      </c>
    </row>
    <row r="232" spans="1:14" ht="15.75" thickBot="1">
      <c r="A232" s="283"/>
      <c r="B232" s="284"/>
      <c r="C232" s="124" t="s">
        <v>1215</v>
      </c>
      <c r="D232" s="272" t="s">
        <v>1216</v>
      </c>
      <c r="E232" s="273"/>
      <c r="F232" s="125" t="s">
        <v>906</v>
      </c>
      <c r="G232" s="124" t="s">
        <v>863</v>
      </c>
      <c r="H232" s="126">
        <v>0</v>
      </c>
      <c r="I232" s="126">
        <v>500000</v>
      </c>
      <c r="J232" s="126">
        <v>0</v>
      </c>
      <c r="K232" s="126">
        <v>0</v>
      </c>
      <c r="L232" s="126">
        <v>0</v>
      </c>
      <c r="M232" s="126">
        <v>0</v>
      </c>
      <c r="N232" s="126">
        <v>500000</v>
      </c>
    </row>
    <row r="233" spans="1:14" ht="15.75" thickBot="1">
      <c r="A233" s="283"/>
      <c r="B233" s="284"/>
      <c r="C233" s="269" t="s">
        <v>1217</v>
      </c>
      <c r="D233" s="270"/>
      <c r="E233" s="270"/>
      <c r="F233" s="270"/>
      <c r="G233" s="271"/>
      <c r="H233" s="127">
        <v>0</v>
      </c>
      <c r="I233" s="127">
        <v>500000</v>
      </c>
      <c r="J233" s="127">
        <v>0</v>
      </c>
      <c r="K233" s="127">
        <v>0</v>
      </c>
      <c r="L233" s="127">
        <v>0</v>
      </c>
      <c r="M233" s="127">
        <v>0</v>
      </c>
      <c r="N233" s="127">
        <v>500000</v>
      </c>
    </row>
    <row r="234" spans="1:14" ht="15.75" thickBot="1">
      <c r="A234" s="283"/>
      <c r="B234" s="284"/>
      <c r="C234" s="272" t="s">
        <v>1218</v>
      </c>
      <c r="D234" s="272" t="s">
        <v>1219</v>
      </c>
      <c r="E234" s="295"/>
      <c r="F234" s="298" t="s">
        <v>906</v>
      </c>
      <c r="G234" s="124" t="s">
        <v>863</v>
      </c>
      <c r="H234" s="126">
        <v>0</v>
      </c>
      <c r="I234" s="126">
        <v>1500000</v>
      </c>
      <c r="J234" s="126">
        <v>1000000</v>
      </c>
      <c r="K234" s="126">
        <v>8000000</v>
      </c>
      <c r="L234" s="126">
        <v>4500000</v>
      </c>
      <c r="M234" s="126">
        <v>375000</v>
      </c>
      <c r="N234" s="126">
        <v>15375000</v>
      </c>
    </row>
    <row r="235" spans="1:14" ht="15.75" thickBot="1">
      <c r="A235" s="283"/>
      <c r="B235" s="284"/>
      <c r="C235" s="294"/>
      <c r="D235" s="296"/>
      <c r="E235" s="297"/>
      <c r="F235" s="294"/>
      <c r="G235" s="124" t="s">
        <v>1220</v>
      </c>
      <c r="H235" s="126">
        <v>0</v>
      </c>
      <c r="I235" s="126">
        <v>0</v>
      </c>
      <c r="J235" s="126">
        <v>0</v>
      </c>
      <c r="K235" s="126">
        <v>0</v>
      </c>
      <c r="L235" s="126">
        <v>5000000</v>
      </c>
      <c r="M235" s="126">
        <v>0</v>
      </c>
      <c r="N235" s="126">
        <v>5000000</v>
      </c>
    </row>
    <row r="236" spans="1:14" ht="15.75" thickBot="1">
      <c r="A236" s="283"/>
      <c r="B236" s="284"/>
      <c r="C236" s="269" t="s">
        <v>1221</v>
      </c>
      <c r="D236" s="270"/>
      <c r="E236" s="270"/>
      <c r="F236" s="270"/>
      <c r="G236" s="271"/>
      <c r="H236" s="127">
        <v>0</v>
      </c>
      <c r="I236" s="127">
        <v>1500000</v>
      </c>
      <c r="J236" s="127">
        <v>1000000</v>
      </c>
      <c r="K236" s="127">
        <v>8000000</v>
      </c>
      <c r="L236" s="127">
        <v>9500000</v>
      </c>
      <c r="M236" s="127">
        <v>375000</v>
      </c>
      <c r="N236" s="127">
        <v>20375000</v>
      </c>
    </row>
    <row r="237" spans="1:14" ht="15.75" thickBot="1">
      <c r="A237" s="283"/>
      <c r="B237" s="284"/>
      <c r="C237" s="124" t="s">
        <v>1222</v>
      </c>
      <c r="D237" s="272" t="s">
        <v>1223</v>
      </c>
      <c r="E237" s="273"/>
      <c r="F237" s="125" t="s">
        <v>906</v>
      </c>
      <c r="G237" s="124" t="s">
        <v>863</v>
      </c>
      <c r="H237" s="126">
        <v>1500000</v>
      </c>
      <c r="I237" s="126">
        <v>1500000</v>
      </c>
      <c r="J237" s="126">
        <v>0</v>
      </c>
      <c r="K237" s="126">
        <v>0</v>
      </c>
      <c r="L237" s="126">
        <v>0</v>
      </c>
      <c r="M237" s="126">
        <v>0</v>
      </c>
      <c r="N237" s="126">
        <v>3000000</v>
      </c>
    </row>
    <row r="238" spans="1:14" ht="15.75" thickBot="1">
      <c r="A238" s="283"/>
      <c r="B238" s="284"/>
      <c r="C238" s="269" t="s">
        <v>1224</v>
      </c>
      <c r="D238" s="270"/>
      <c r="E238" s="270"/>
      <c r="F238" s="270"/>
      <c r="G238" s="271"/>
      <c r="H238" s="127">
        <v>1500000</v>
      </c>
      <c r="I238" s="127">
        <v>1500000</v>
      </c>
      <c r="J238" s="127">
        <v>0</v>
      </c>
      <c r="K238" s="127">
        <v>0</v>
      </c>
      <c r="L238" s="127">
        <v>0</v>
      </c>
      <c r="M238" s="127">
        <v>0</v>
      </c>
      <c r="N238" s="127">
        <v>3000000</v>
      </c>
    </row>
    <row r="239" spans="1:14" ht="15.75" thickBot="1">
      <c r="A239" s="283"/>
      <c r="B239" s="284"/>
      <c r="C239" s="124" t="s">
        <v>1225</v>
      </c>
      <c r="D239" s="272" t="s">
        <v>1226</v>
      </c>
      <c r="E239" s="273"/>
      <c r="F239" s="125" t="s">
        <v>906</v>
      </c>
      <c r="G239" s="124" t="s">
        <v>863</v>
      </c>
      <c r="H239" s="126">
        <v>0</v>
      </c>
      <c r="I239" s="126">
        <v>4500000</v>
      </c>
      <c r="J239" s="126">
        <v>7500000</v>
      </c>
      <c r="K239" s="126">
        <v>0</v>
      </c>
      <c r="L239" s="126">
        <v>0</v>
      </c>
      <c r="M239" s="126">
        <v>0</v>
      </c>
      <c r="N239" s="126">
        <v>12000000</v>
      </c>
    </row>
    <row r="240" spans="1:14" ht="15.75" thickBot="1">
      <c r="A240" s="283"/>
      <c r="B240" s="284"/>
      <c r="C240" s="269" t="s">
        <v>1227</v>
      </c>
      <c r="D240" s="270"/>
      <c r="E240" s="270"/>
      <c r="F240" s="270"/>
      <c r="G240" s="271"/>
      <c r="H240" s="127">
        <v>0</v>
      </c>
      <c r="I240" s="127">
        <v>4500000</v>
      </c>
      <c r="J240" s="127">
        <v>7500000</v>
      </c>
      <c r="K240" s="127">
        <v>0</v>
      </c>
      <c r="L240" s="127">
        <v>0</v>
      </c>
      <c r="M240" s="127">
        <v>0</v>
      </c>
      <c r="N240" s="127">
        <v>12000000</v>
      </c>
    </row>
    <row r="241" spans="1:14" ht="15.75" thickBot="1">
      <c r="A241" s="283"/>
      <c r="B241" s="284"/>
      <c r="C241" s="124" t="s">
        <v>1228</v>
      </c>
      <c r="D241" s="272" t="s">
        <v>1229</v>
      </c>
      <c r="E241" s="273"/>
      <c r="F241" s="125" t="s">
        <v>79</v>
      </c>
      <c r="G241" s="124" t="s">
        <v>863</v>
      </c>
      <c r="H241" s="126">
        <v>500000</v>
      </c>
      <c r="I241" s="126">
        <v>0</v>
      </c>
      <c r="J241" s="126">
        <v>0</v>
      </c>
      <c r="K241" s="126">
        <v>0</v>
      </c>
      <c r="L241" s="126">
        <v>0</v>
      </c>
      <c r="M241" s="126">
        <v>0</v>
      </c>
      <c r="N241" s="126">
        <v>500000</v>
      </c>
    </row>
    <row r="242" spans="1:14" ht="15.75" thickBot="1">
      <c r="A242" s="283"/>
      <c r="B242" s="284"/>
      <c r="C242" s="269" t="s">
        <v>1230</v>
      </c>
      <c r="D242" s="270"/>
      <c r="E242" s="270"/>
      <c r="F242" s="270"/>
      <c r="G242" s="271"/>
      <c r="H242" s="127">
        <v>500000</v>
      </c>
      <c r="I242" s="127">
        <v>0</v>
      </c>
      <c r="J242" s="127">
        <v>0</v>
      </c>
      <c r="K242" s="127">
        <v>0</v>
      </c>
      <c r="L242" s="127">
        <v>0</v>
      </c>
      <c r="M242" s="127">
        <v>0</v>
      </c>
      <c r="N242" s="127">
        <v>500000</v>
      </c>
    </row>
    <row r="243" spans="1:14" ht="15.75" thickBot="1">
      <c r="A243" s="283"/>
      <c r="B243" s="284"/>
      <c r="C243" s="124" t="s">
        <v>1231</v>
      </c>
      <c r="D243" s="272" t="s">
        <v>1232</v>
      </c>
      <c r="E243" s="273"/>
      <c r="F243" s="125" t="s">
        <v>906</v>
      </c>
      <c r="G243" s="124" t="s">
        <v>863</v>
      </c>
      <c r="H243" s="126">
        <v>10000000</v>
      </c>
      <c r="I243" s="126">
        <v>7500000</v>
      </c>
      <c r="J243" s="126">
        <v>7500000</v>
      </c>
      <c r="K243" s="126">
        <v>5000000</v>
      </c>
      <c r="L243" s="126">
        <v>5000000</v>
      </c>
      <c r="M243" s="126">
        <v>15000000</v>
      </c>
      <c r="N243" s="126">
        <v>50000000</v>
      </c>
    </row>
    <row r="244" spans="1:14" ht="15.75" thickBot="1">
      <c r="A244" s="283"/>
      <c r="B244" s="284"/>
      <c r="C244" s="269" t="s">
        <v>1233</v>
      </c>
      <c r="D244" s="270"/>
      <c r="E244" s="270"/>
      <c r="F244" s="270"/>
      <c r="G244" s="271"/>
      <c r="H244" s="127">
        <v>10000000</v>
      </c>
      <c r="I244" s="127">
        <v>7500000</v>
      </c>
      <c r="J244" s="127">
        <v>7500000</v>
      </c>
      <c r="K244" s="127">
        <v>5000000</v>
      </c>
      <c r="L244" s="127">
        <v>5000000</v>
      </c>
      <c r="M244" s="127">
        <v>15000000</v>
      </c>
      <c r="N244" s="127">
        <v>50000000</v>
      </c>
    </row>
    <row r="245" spans="1:14" ht="15.75" thickBot="1">
      <c r="A245" s="283"/>
      <c r="B245" s="284"/>
      <c r="C245" s="124" t="s">
        <v>1234</v>
      </c>
      <c r="D245" s="272" t="s">
        <v>1235</v>
      </c>
      <c r="E245" s="273"/>
      <c r="F245" s="125" t="s">
        <v>906</v>
      </c>
      <c r="G245" s="124" t="s">
        <v>863</v>
      </c>
      <c r="H245" s="126">
        <v>0</v>
      </c>
      <c r="I245" s="126">
        <v>500000</v>
      </c>
      <c r="J245" s="126">
        <v>0</v>
      </c>
      <c r="K245" s="126">
        <v>0</v>
      </c>
      <c r="L245" s="126">
        <v>0</v>
      </c>
      <c r="M245" s="126">
        <v>0</v>
      </c>
      <c r="N245" s="126">
        <v>500000</v>
      </c>
    </row>
    <row r="246" spans="1:14" ht="15.75" thickBot="1">
      <c r="A246" s="283"/>
      <c r="B246" s="284"/>
      <c r="C246" s="269" t="s">
        <v>1236</v>
      </c>
      <c r="D246" s="270"/>
      <c r="E246" s="270"/>
      <c r="F246" s="270"/>
      <c r="G246" s="271"/>
      <c r="H246" s="127">
        <v>0</v>
      </c>
      <c r="I246" s="127">
        <v>500000</v>
      </c>
      <c r="J246" s="127">
        <v>0</v>
      </c>
      <c r="K246" s="127">
        <v>0</v>
      </c>
      <c r="L246" s="127">
        <v>0</v>
      </c>
      <c r="M246" s="127">
        <v>0</v>
      </c>
      <c r="N246" s="127">
        <v>500000</v>
      </c>
    </row>
    <row r="247" spans="1:14" ht="15.75" thickBot="1">
      <c r="A247" s="283"/>
      <c r="B247" s="284"/>
      <c r="C247" s="124" t="s">
        <v>1237</v>
      </c>
      <c r="D247" s="272" t="s">
        <v>1238</v>
      </c>
      <c r="E247" s="273"/>
      <c r="F247" s="125" t="s">
        <v>906</v>
      </c>
      <c r="G247" s="124" t="s">
        <v>863</v>
      </c>
      <c r="H247" s="126">
        <v>0</v>
      </c>
      <c r="I247" s="126">
        <v>1000000</v>
      </c>
      <c r="J247" s="126">
        <v>0</v>
      </c>
      <c r="K247" s="126">
        <v>0</v>
      </c>
      <c r="L247" s="126">
        <v>0</v>
      </c>
      <c r="M247" s="126">
        <v>0</v>
      </c>
      <c r="N247" s="126">
        <v>1000000</v>
      </c>
    </row>
    <row r="248" spans="1:14" ht="15.75" thickBot="1">
      <c r="A248" s="283"/>
      <c r="B248" s="284"/>
      <c r="C248" s="269" t="s">
        <v>1239</v>
      </c>
      <c r="D248" s="270"/>
      <c r="E248" s="270"/>
      <c r="F248" s="270"/>
      <c r="G248" s="271"/>
      <c r="H248" s="127">
        <v>0</v>
      </c>
      <c r="I248" s="127">
        <v>1000000</v>
      </c>
      <c r="J248" s="127">
        <v>0</v>
      </c>
      <c r="K248" s="127">
        <v>0</v>
      </c>
      <c r="L248" s="127">
        <v>0</v>
      </c>
      <c r="M248" s="127">
        <v>0</v>
      </c>
      <c r="N248" s="127">
        <v>1000000</v>
      </c>
    </row>
    <row r="249" spans="1:14" ht="15.75" thickBot="1">
      <c r="A249" s="283"/>
      <c r="B249" s="284"/>
      <c r="C249" s="124" t="s">
        <v>1240</v>
      </c>
      <c r="D249" s="272" t="s">
        <v>1241</v>
      </c>
      <c r="E249" s="273"/>
      <c r="F249" s="125" t="s">
        <v>906</v>
      </c>
      <c r="G249" s="124" t="s">
        <v>863</v>
      </c>
      <c r="H249" s="126">
        <v>1500000</v>
      </c>
      <c r="I249" s="126">
        <v>4000000</v>
      </c>
      <c r="J249" s="126">
        <v>4000000</v>
      </c>
      <c r="K249" s="126">
        <v>0</v>
      </c>
      <c r="L249" s="126">
        <v>0</v>
      </c>
      <c r="M249" s="126">
        <v>0</v>
      </c>
      <c r="N249" s="126">
        <v>9500000</v>
      </c>
    </row>
    <row r="250" spans="1:14" ht="15.75" thickBot="1">
      <c r="A250" s="283"/>
      <c r="B250" s="284"/>
      <c r="C250" s="269" t="s">
        <v>1242</v>
      </c>
      <c r="D250" s="270"/>
      <c r="E250" s="270"/>
      <c r="F250" s="270"/>
      <c r="G250" s="271"/>
      <c r="H250" s="127">
        <v>1500000</v>
      </c>
      <c r="I250" s="127">
        <v>4000000</v>
      </c>
      <c r="J250" s="127">
        <v>4000000</v>
      </c>
      <c r="K250" s="127">
        <v>0</v>
      </c>
      <c r="L250" s="127">
        <v>0</v>
      </c>
      <c r="M250" s="127">
        <v>0</v>
      </c>
      <c r="N250" s="127">
        <v>9500000</v>
      </c>
    </row>
    <row r="251" spans="1:14" ht="15.75" thickBot="1">
      <c r="A251" s="283"/>
      <c r="B251" s="284"/>
      <c r="C251" s="124" t="s">
        <v>1243</v>
      </c>
      <c r="D251" s="272" t="s">
        <v>1244</v>
      </c>
      <c r="E251" s="273"/>
      <c r="F251" s="125" t="s">
        <v>906</v>
      </c>
      <c r="G251" s="124" t="s">
        <v>863</v>
      </c>
      <c r="H251" s="126">
        <v>2000000</v>
      </c>
      <c r="I251" s="126">
        <v>2000000</v>
      </c>
      <c r="J251" s="126">
        <v>0</v>
      </c>
      <c r="K251" s="126">
        <v>0</v>
      </c>
      <c r="L251" s="126">
        <v>0</v>
      </c>
      <c r="M251" s="126">
        <v>0</v>
      </c>
      <c r="N251" s="126">
        <v>4000000</v>
      </c>
    </row>
    <row r="252" spans="1:14" ht="15.75" thickBot="1">
      <c r="A252" s="283"/>
      <c r="B252" s="284"/>
      <c r="C252" s="269" t="s">
        <v>1245</v>
      </c>
      <c r="D252" s="270"/>
      <c r="E252" s="270"/>
      <c r="F252" s="270"/>
      <c r="G252" s="271"/>
      <c r="H252" s="127">
        <v>2000000</v>
      </c>
      <c r="I252" s="127">
        <v>2000000</v>
      </c>
      <c r="J252" s="127">
        <v>0</v>
      </c>
      <c r="K252" s="127">
        <v>0</v>
      </c>
      <c r="L252" s="127">
        <v>0</v>
      </c>
      <c r="M252" s="127">
        <v>0</v>
      </c>
      <c r="N252" s="127">
        <v>4000000</v>
      </c>
    </row>
    <row r="253" spans="1:14" ht="15.75" thickBot="1">
      <c r="A253" s="283"/>
      <c r="B253" s="284"/>
      <c r="C253" s="124" t="s">
        <v>1246</v>
      </c>
      <c r="D253" s="272" t="s">
        <v>1247</v>
      </c>
      <c r="E253" s="273"/>
      <c r="F253" s="125" t="s">
        <v>906</v>
      </c>
      <c r="G253" s="124" t="s">
        <v>863</v>
      </c>
      <c r="H253" s="126">
        <v>4500000</v>
      </c>
      <c r="I253" s="126">
        <v>0</v>
      </c>
      <c r="J253" s="126">
        <v>0</v>
      </c>
      <c r="K253" s="126">
        <v>0</v>
      </c>
      <c r="L253" s="126">
        <v>0</v>
      </c>
      <c r="M253" s="126">
        <v>0</v>
      </c>
      <c r="N253" s="126">
        <v>4500000</v>
      </c>
    </row>
    <row r="254" spans="1:14" ht="15.75" thickBot="1">
      <c r="A254" s="283"/>
      <c r="B254" s="284"/>
      <c r="C254" s="269" t="s">
        <v>1248</v>
      </c>
      <c r="D254" s="270"/>
      <c r="E254" s="270"/>
      <c r="F254" s="270"/>
      <c r="G254" s="271"/>
      <c r="H254" s="127">
        <v>4500000</v>
      </c>
      <c r="I254" s="127">
        <v>0</v>
      </c>
      <c r="J254" s="127">
        <v>0</v>
      </c>
      <c r="K254" s="127">
        <v>0</v>
      </c>
      <c r="L254" s="127">
        <v>0</v>
      </c>
      <c r="M254" s="127">
        <v>0</v>
      </c>
      <c r="N254" s="127">
        <v>4500000</v>
      </c>
    </row>
    <row r="255" spans="1:14" ht="15.75" thickBot="1">
      <c r="A255" s="283"/>
      <c r="B255" s="284"/>
      <c r="C255" s="124" t="s">
        <v>1249</v>
      </c>
      <c r="D255" s="272" t="s">
        <v>1250</v>
      </c>
      <c r="E255" s="273"/>
      <c r="F255" s="125" t="s">
        <v>906</v>
      </c>
      <c r="G255" s="124" t="s">
        <v>863</v>
      </c>
      <c r="H255" s="126">
        <v>500000</v>
      </c>
      <c r="I255" s="126">
        <v>0</v>
      </c>
      <c r="J255" s="126">
        <v>0</v>
      </c>
      <c r="K255" s="126">
        <v>0</v>
      </c>
      <c r="L255" s="126">
        <v>0</v>
      </c>
      <c r="M255" s="126">
        <v>0</v>
      </c>
      <c r="N255" s="126">
        <v>500000</v>
      </c>
    </row>
    <row r="256" spans="1:14" ht="15.75" thickBot="1">
      <c r="A256" s="283"/>
      <c r="B256" s="284"/>
      <c r="C256" s="269" t="s">
        <v>1251</v>
      </c>
      <c r="D256" s="270"/>
      <c r="E256" s="270"/>
      <c r="F256" s="270"/>
      <c r="G256" s="271"/>
      <c r="H256" s="127">
        <v>500000</v>
      </c>
      <c r="I256" s="127">
        <v>0</v>
      </c>
      <c r="J256" s="127">
        <v>0</v>
      </c>
      <c r="K256" s="127">
        <v>0</v>
      </c>
      <c r="L256" s="127">
        <v>0</v>
      </c>
      <c r="M256" s="127">
        <v>0</v>
      </c>
      <c r="N256" s="127">
        <v>500000</v>
      </c>
    </row>
    <row r="257" spans="1:14" ht="15.75" thickBot="1">
      <c r="A257" s="283"/>
      <c r="B257" s="284"/>
      <c r="C257" s="124" t="s">
        <v>1252</v>
      </c>
      <c r="D257" s="272" t="s">
        <v>1253</v>
      </c>
      <c r="E257" s="273"/>
      <c r="F257" s="125" t="s">
        <v>906</v>
      </c>
      <c r="G257" s="124" t="s">
        <v>863</v>
      </c>
      <c r="H257" s="126">
        <v>1621304</v>
      </c>
      <c r="I257" s="126">
        <v>0</v>
      </c>
      <c r="J257" s="126">
        <v>0</v>
      </c>
      <c r="K257" s="126">
        <v>0</v>
      </c>
      <c r="L257" s="126">
        <v>0</v>
      </c>
      <c r="M257" s="126">
        <v>0</v>
      </c>
      <c r="N257" s="126">
        <v>1621304</v>
      </c>
    </row>
    <row r="258" spans="1:14" ht="15.75" thickBot="1">
      <c r="A258" s="283"/>
      <c r="B258" s="284"/>
      <c r="C258" s="269" t="s">
        <v>1254</v>
      </c>
      <c r="D258" s="270"/>
      <c r="E258" s="270"/>
      <c r="F258" s="270"/>
      <c r="G258" s="271"/>
      <c r="H258" s="127">
        <v>1621304</v>
      </c>
      <c r="I258" s="127">
        <v>0</v>
      </c>
      <c r="J258" s="127">
        <v>0</v>
      </c>
      <c r="K258" s="127">
        <v>0</v>
      </c>
      <c r="L258" s="127">
        <v>0</v>
      </c>
      <c r="M258" s="127">
        <v>0</v>
      </c>
      <c r="N258" s="127">
        <v>1621304</v>
      </c>
    </row>
    <row r="259" spans="1:14" ht="15.75" thickBot="1">
      <c r="A259" s="283"/>
      <c r="B259" s="284"/>
      <c r="C259" s="124" t="s">
        <v>1255</v>
      </c>
      <c r="D259" s="272" t="s">
        <v>1256</v>
      </c>
      <c r="E259" s="273"/>
      <c r="F259" s="125" t="s">
        <v>906</v>
      </c>
      <c r="G259" s="124" t="s">
        <v>863</v>
      </c>
      <c r="H259" s="126">
        <v>0</v>
      </c>
      <c r="I259" s="126">
        <v>1600000</v>
      </c>
      <c r="J259" s="126">
        <v>0</v>
      </c>
      <c r="K259" s="126">
        <v>0</v>
      </c>
      <c r="L259" s="126">
        <v>0</v>
      </c>
      <c r="M259" s="126">
        <v>0</v>
      </c>
      <c r="N259" s="126">
        <v>1600000</v>
      </c>
    </row>
    <row r="260" spans="1:14" ht="15.75" thickBot="1">
      <c r="A260" s="283"/>
      <c r="B260" s="284"/>
      <c r="C260" s="269" t="s">
        <v>1257</v>
      </c>
      <c r="D260" s="270"/>
      <c r="E260" s="270"/>
      <c r="F260" s="270"/>
      <c r="G260" s="271"/>
      <c r="H260" s="127">
        <v>0</v>
      </c>
      <c r="I260" s="127">
        <v>1600000</v>
      </c>
      <c r="J260" s="127">
        <v>0</v>
      </c>
      <c r="K260" s="127">
        <v>0</v>
      </c>
      <c r="L260" s="127">
        <v>0</v>
      </c>
      <c r="M260" s="127">
        <v>0</v>
      </c>
      <c r="N260" s="127">
        <v>1600000</v>
      </c>
    </row>
    <row r="261" spans="1:14" ht="15.75" thickBot="1">
      <c r="A261" s="283"/>
      <c r="B261" s="284"/>
      <c r="C261" s="124" t="s">
        <v>1258</v>
      </c>
      <c r="D261" s="272" t="s">
        <v>1259</v>
      </c>
      <c r="E261" s="273"/>
      <c r="F261" s="125" t="s">
        <v>906</v>
      </c>
      <c r="G261" s="124" t="s">
        <v>863</v>
      </c>
      <c r="H261" s="126">
        <v>6385000</v>
      </c>
      <c r="I261" s="126">
        <v>0</v>
      </c>
      <c r="J261" s="126">
        <v>0</v>
      </c>
      <c r="K261" s="126">
        <v>0</v>
      </c>
      <c r="L261" s="126">
        <v>0</v>
      </c>
      <c r="M261" s="126">
        <v>0</v>
      </c>
      <c r="N261" s="126">
        <v>6385000</v>
      </c>
    </row>
    <row r="262" spans="1:14" ht="15.75" thickBot="1">
      <c r="A262" s="283"/>
      <c r="B262" s="284"/>
      <c r="C262" s="269" t="s">
        <v>1260</v>
      </c>
      <c r="D262" s="270"/>
      <c r="E262" s="270"/>
      <c r="F262" s="270"/>
      <c r="G262" s="271"/>
      <c r="H262" s="127">
        <v>6385000</v>
      </c>
      <c r="I262" s="127">
        <v>0</v>
      </c>
      <c r="J262" s="127">
        <v>0</v>
      </c>
      <c r="K262" s="127">
        <v>0</v>
      </c>
      <c r="L262" s="127">
        <v>0</v>
      </c>
      <c r="M262" s="127">
        <v>0</v>
      </c>
      <c r="N262" s="127">
        <v>6385000</v>
      </c>
    </row>
    <row r="263" spans="1:14" ht="15.75" thickBot="1">
      <c r="A263" s="283"/>
      <c r="B263" s="284"/>
      <c r="C263" s="272" t="s">
        <v>1261</v>
      </c>
      <c r="D263" s="272" t="s">
        <v>1262</v>
      </c>
      <c r="E263" s="295"/>
      <c r="F263" s="298" t="s">
        <v>906</v>
      </c>
      <c r="G263" s="124" t="s">
        <v>863</v>
      </c>
      <c r="H263" s="126">
        <v>5585000</v>
      </c>
      <c r="I263" s="126">
        <v>2365380</v>
      </c>
      <c r="J263" s="126">
        <v>0</v>
      </c>
      <c r="K263" s="126">
        <v>0</v>
      </c>
      <c r="L263" s="126">
        <v>0</v>
      </c>
      <c r="M263" s="126">
        <v>0</v>
      </c>
      <c r="N263" s="126">
        <v>7950380</v>
      </c>
    </row>
    <row r="264" spans="1:14" ht="15.75" thickBot="1">
      <c r="A264" s="283"/>
      <c r="B264" s="284"/>
      <c r="C264" s="294"/>
      <c r="D264" s="296"/>
      <c r="E264" s="297"/>
      <c r="F264" s="294"/>
      <c r="G264" s="124" t="s">
        <v>1263</v>
      </c>
      <c r="H264" s="126">
        <v>300000</v>
      </c>
      <c r="I264" s="126">
        <v>300000</v>
      </c>
      <c r="J264" s="126">
        <v>300000</v>
      </c>
      <c r="K264" s="126">
        <v>300000</v>
      </c>
      <c r="L264" s="126">
        <v>300000</v>
      </c>
      <c r="M264" s="126">
        <v>300000</v>
      </c>
      <c r="N264" s="126">
        <v>1800000</v>
      </c>
    </row>
    <row r="265" spans="1:14" ht="15.75" thickBot="1">
      <c r="A265" s="283"/>
      <c r="B265" s="284"/>
      <c r="C265" s="269" t="s">
        <v>1264</v>
      </c>
      <c r="D265" s="270"/>
      <c r="E265" s="270"/>
      <c r="F265" s="270"/>
      <c r="G265" s="271"/>
      <c r="H265" s="127">
        <v>5885000</v>
      </c>
      <c r="I265" s="127">
        <v>2665380</v>
      </c>
      <c r="J265" s="127">
        <v>300000</v>
      </c>
      <c r="K265" s="127">
        <v>300000</v>
      </c>
      <c r="L265" s="127">
        <v>300000</v>
      </c>
      <c r="M265" s="127">
        <v>300000</v>
      </c>
      <c r="N265" s="127">
        <v>9750380</v>
      </c>
    </row>
    <row r="266" spans="1:14" ht="15.75" thickBot="1">
      <c r="A266" s="283"/>
      <c r="B266" s="284"/>
      <c r="C266" s="124" t="s">
        <v>1265</v>
      </c>
      <c r="D266" s="272" t="s">
        <v>1266</v>
      </c>
      <c r="E266" s="273"/>
      <c r="F266" s="125" t="s">
        <v>906</v>
      </c>
      <c r="G266" s="124" t="s">
        <v>863</v>
      </c>
      <c r="H266" s="126">
        <v>3000000</v>
      </c>
      <c r="I266" s="126">
        <v>3000000</v>
      </c>
      <c r="J266" s="126">
        <v>0</v>
      </c>
      <c r="K266" s="126">
        <v>3000000</v>
      </c>
      <c r="L266" s="126">
        <v>0</v>
      </c>
      <c r="M266" s="126">
        <v>3000000</v>
      </c>
      <c r="N266" s="126">
        <v>12000000</v>
      </c>
    </row>
    <row r="267" spans="1:14" ht="15.75" thickBot="1">
      <c r="A267" s="283"/>
      <c r="B267" s="284"/>
      <c r="C267" s="269" t="s">
        <v>1267</v>
      </c>
      <c r="D267" s="270"/>
      <c r="E267" s="270"/>
      <c r="F267" s="270"/>
      <c r="G267" s="271"/>
      <c r="H267" s="127">
        <v>3000000</v>
      </c>
      <c r="I267" s="127">
        <v>3000000</v>
      </c>
      <c r="J267" s="127">
        <v>0</v>
      </c>
      <c r="K267" s="127">
        <v>3000000</v>
      </c>
      <c r="L267" s="127">
        <v>0</v>
      </c>
      <c r="M267" s="127">
        <v>3000000</v>
      </c>
      <c r="N267" s="127">
        <v>12000000</v>
      </c>
    </row>
    <row r="268" spans="1:14" ht="15.75" thickBot="1">
      <c r="A268" s="283"/>
      <c r="B268" s="284"/>
      <c r="C268" s="124" t="s">
        <v>1268</v>
      </c>
      <c r="D268" s="272" t="s">
        <v>1269</v>
      </c>
      <c r="E268" s="273"/>
      <c r="F268" s="125" t="s">
        <v>906</v>
      </c>
      <c r="G268" s="124" t="s">
        <v>863</v>
      </c>
      <c r="H268" s="126">
        <v>12000000</v>
      </c>
      <c r="I268" s="126">
        <v>6000000</v>
      </c>
      <c r="J268" s="126">
        <v>0</v>
      </c>
      <c r="K268" s="126">
        <v>0</v>
      </c>
      <c r="L268" s="126">
        <v>0</v>
      </c>
      <c r="M268" s="126">
        <v>0</v>
      </c>
      <c r="N268" s="126">
        <v>18000000</v>
      </c>
    </row>
    <row r="269" spans="1:14" ht="15.75" thickBot="1">
      <c r="A269" s="283"/>
      <c r="B269" s="284"/>
      <c r="C269" s="269" t="s">
        <v>1270</v>
      </c>
      <c r="D269" s="270"/>
      <c r="E269" s="270"/>
      <c r="F269" s="270"/>
      <c r="G269" s="271"/>
      <c r="H269" s="127">
        <v>12000000</v>
      </c>
      <c r="I269" s="127">
        <v>6000000</v>
      </c>
      <c r="J269" s="127">
        <v>0</v>
      </c>
      <c r="K269" s="127">
        <v>0</v>
      </c>
      <c r="L269" s="127">
        <v>0</v>
      </c>
      <c r="M269" s="127">
        <v>0</v>
      </c>
      <c r="N269" s="127">
        <v>18000000</v>
      </c>
    </row>
    <row r="270" spans="1:14" ht="15.75" thickBot="1">
      <c r="A270" s="283"/>
      <c r="B270" s="284"/>
      <c r="C270" s="124" t="s">
        <v>1271</v>
      </c>
      <c r="D270" s="272" t="s">
        <v>1272</v>
      </c>
      <c r="E270" s="273"/>
      <c r="F270" s="125" t="s">
        <v>906</v>
      </c>
      <c r="G270" s="124" t="s">
        <v>863</v>
      </c>
      <c r="H270" s="126">
        <v>500000</v>
      </c>
      <c r="I270" s="126">
        <v>0</v>
      </c>
      <c r="J270" s="126">
        <v>0</v>
      </c>
      <c r="K270" s="126">
        <v>0</v>
      </c>
      <c r="L270" s="126">
        <v>0</v>
      </c>
      <c r="M270" s="126">
        <v>0</v>
      </c>
      <c r="N270" s="126">
        <v>500000</v>
      </c>
    </row>
    <row r="271" spans="1:14" ht="15.75" thickBot="1">
      <c r="A271" s="278"/>
      <c r="B271" s="279"/>
      <c r="C271" s="269" t="s">
        <v>1273</v>
      </c>
      <c r="D271" s="270"/>
      <c r="E271" s="270"/>
      <c r="F271" s="270"/>
      <c r="G271" s="271"/>
      <c r="H271" s="127">
        <v>500000</v>
      </c>
      <c r="I271" s="127">
        <v>0</v>
      </c>
      <c r="J271" s="127">
        <v>0</v>
      </c>
      <c r="K271" s="127">
        <v>0</v>
      </c>
      <c r="L271" s="127">
        <v>0</v>
      </c>
      <c r="M271" s="127">
        <v>0</v>
      </c>
      <c r="N271" s="127">
        <v>500000</v>
      </c>
    </row>
    <row r="272" spans="1:14" ht="15.75" thickBot="1">
      <c r="A272" s="280" t="s">
        <v>1274</v>
      </c>
      <c r="B272" s="281"/>
      <c r="C272" s="281"/>
      <c r="D272" s="281"/>
      <c r="E272" s="281"/>
      <c r="F272" s="281"/>
      <c r="G272" s="282"/>
      <c r="H272" s="128">
        <f>H271+H269+H267+H265+H262+H260+H256+H254+H252+H250+H248+H246+H244+H242+H240+H238+H236+H233+H231</f>
        <v>48270000</v>
      </c>
      <c r="I272" s="128">
        <f t="shared" ref="I272:M272" si="7">I271+I269+I267+I265+I262+I260+I256+I254+I252+I250+I248+I246+I244+I242+I240+I238+I236+I233+I231</f>
        <v>37265380</v>
      </c>
      <c r="J272" s="128">
        <f t="shared" si="7"/>
        <v>20300000</v>
      </c>
      <c r="K272" s="128">
        <f t="shared" si="7"/>
        <v>16300000</v>
      </c>
      <c r="L272" s="128">
        <f t="shared" si="7"/>
        <v>14800000</v>
      </c>
      <c r="M272" s="128">
        <f t="shared" si="7"/>
        <v>18675000</v>
      </c>
      <c r="N272" s="128">
        <f>SUM(H272:M272)</f>
        <v>155610380</v>
      </c>
    </row>
    <row r="273" spans="1:14" ht="15.75" thickBot="1">
      <c r="A273" s="293" t="s">
        <v>1275</v>
      </c>
      <c r="B273" s="277"/>
      <c r="C273" s="124" t="s">
        <v>1276</v>
      </c>
      <c r="D273" s="272" t="s">
        <v>1277</v>
      </c>
      <c r="E273" s="273"/>
      <c r="F273" s="125" t="s">
        <v>108</v>
      </c>
      <c r="G273" s="124" t="s">
        <v>863</v>
      </c>
      <c r="H273" s="126">
        <v>2000000</v>
      </c>
      <c r="I273" s="126">
        <v>2000000</v>
      </c>
      <c r="J273" s="126">
        <v>2000000</v>
      </c>
      <c r="K273" s="126">
        <v>0</v>
      </c>
      <c r="L273" s="126">
        <v>0</v>
      </c>
      <c r="M273" s="126">
        <v>0</v>
      </c>
      <c r="N273" s="126">
        <v>6000000</v>
      </c>
    </row>
    <row r="274" spans="1:14" ht="15.75" thickBot="1">
      <c r="A274" s="283"/>
      <c r="B274" s="284"/>
      <c r="C274" s="269" t="s">
        <v>1278</v>
      </c>
      <c r="D274" s="270"/>
      <c r="E274" s="270"/>
      <c r="F274" s="270"/>
      <c r="G274" s="271"/>
      <c r="H274" s="127">
        <v>2000000</v>
      </c>
      <c r="I274" s="127">
        <v>2000000</v>
      </c>
      <c r="J274" s="127">
        <v>2000000</v>
      </c>
      <c r="K274" s="127">
        <v>0</v>
      </c>
      <c r="L274" s="127">
        <v>0</v>
      </c>
      <c r="M274" s="127">
        <v>0</v>
      </c>
      <c r="N274" s="127">
        <v>6000000</v>
      </c>
    </row>
    <row r="275" spans="1:14" ht="15.75" thickBot="1">
      <c r="A275" s="283"/>
      <c r="B275" s="284"/>
      <c r="C275" s="124" t="s">
        <v>1279</v>
      </c>
      <c r="D275" s="272" t="s">
        <v>1280</v>
      </c>
      <c r="E275" s="273"/>
      <c r="F275" s="125" t="s">
        <v>108</v>
      </c>
      <c r="G275" s="124" t="s">
        <v>863</v>
      </c>
      <c r="H275" s="126">
        <v>400000</v>
      </c>
      <c r="I275" s="126">
        <v>400000</v>
      </c>
      <c r="J275" s="126">
        <v>0</v>
      </c>
      <c r="K275" s="126">
        <v>0</v>
      </c>
      <c r="L275" s="126">
        <v>0</v>
      </c>
      <c r="M275" s="126">
        <v>0</v>
      </c>
      <c r="N275" s="126">
        <v>800000</v>
      </c>
    </row>
    <row r="276" spans="1:14" ht="15.75" thickBot="1">
      <c r="A276" s="283"/>
      <c r="B276" s="284"/>
      <c r="C276" s="269" t="s">
        <v>1281</v>
      </c>
      <c r="D276" s="270"/>
      <c r="E276" s="270"/>
      <c r="F276" s="270"/>
      <c r="G276" s="271"/>
      <c r="H276" s="127">
        <v>400000</v>
      </c>
      <c r="I276" s="127">
        <v>400000</v>
      </c>
      <c r="J276" s="127">
        <v>0</v>
      </c>
      <c r="K276" s="127">
        <v>0</v>
      </c>
      <c r="L276" s="127">
        <v>0</v>
      </c>
      <c r="M276" s="127">
        <v>0</v>
      </c>
      <c r="N276" s="127">
        <v>800000</v>
      </c>
    </row>
    <row r="277" spans="1:14" ht="15.75" thickBot="1">
      <c r="A277" s="283"/>
      <c r="B277" s="284"/>
      <c r="C277" s="124" t="s">
        <v>1282</v>
      </c>
      <c r="D277" s="272" t="s">
        <v>1283</v>
      </c>
      <c r="E277" s="273"/>
      <c r="F277" s="125" t="s">
        <v>108</v>
      </c>
      <c r="G277" s="124" t="s">
        <v>863</v>
      </c>
      <c r="H277" s="126">
        <v>10000000</v>
      </c>
      <c r="I277" s="126">
        <v>10000000</v>
      </c>
      <c r="J277" s="126">
        <v>0</v>
      </c>
      <c r="K277" s="126">
        <v>0</v>
      </c>
      <c r="L277" s="126">
        <v>0</v>
      </c>
      <c r="M277" s="126">
        <v>0</v>
      </c>
      <c r="N277" s="126">
        <v>20000000</v>
      </c>
    </row>
    <row r="278" spans="1:14" ht="15.75" thickBot="1">
      <c r="A278" s="278"/>
      <c r="B278" s="279"/>
      <c r="C278" s="269" t="s">
        <v>1284</v>
      </c>
      <c r="D278" s="270"/>
      <c r="E278" s="270"/>
      <c r="F278" s="270"/>
      <c r="G278" s="271"/>
      <c r="H278" s="127">
        <v>10000000</v>
      </c>
      <c r="I278" s="127">
        <v>10000000</v>
      </c>
      <c r="J278" s="127">
        <v>0</v>
      </c>
      <c r="K278" s="127">
        <v>0</v>
      </c>
      <c r="L278" s="127">
        <v>0</v>
      </c>
      <c r="M278" s="127">
        <v>0</v>
      </c>
      <c r="N278" s="127">
        <v>20000000</v>
      </c>
    </row>
    <row r="279" spans="1:14" ht="15.75" thickBot="1">
      <c r="A279" s="280" t="s">
        <v>1285</v>
      </c>
      <c r="B279" s="281"/>
      <c r="C279" s="281"/>
      <c r="D279" s="281"/>
      <c r="E279" s="281"/>
      <c r="F279" s="281"/>
      <c r="G279" s="282"/>
      <c r="H279" s="128">
        <f>H278+H276+H274</f>
        <v>12400000</v>
      </c>
      <c r="I279" s="128">
        <f t="shared" ref="I279:M279" si="8">I278+I276+I274</f>
        <v>12400000</v>
      </c>
      <c r="J279" s="128">
        <f t="shared" si="8"/>
        <v>2000000</v>
      </c>
      <c r="K279" s="128">
        <f t="shared" si="8"/>
        <v>0</v>
      </c>
      <c r="L279" s="128">
        <f t="shared" si="8"/>
        <v>0</v>
      </c>
      <c r="M279" s="128">
        <f t="shared" si="8"/>
        <v>0</v>
      </c>
      <c r="N279" s="128">
        <f>SUM(H279:M279)</f>
        <v>26800000</v>
      </c>
    </row>
    <row r="280" spans="1:14" ht="15.75" thickBot="1">
      <c r="A280" s="293" t="s">
        <v>1286</v>
      </c>
      <c r="B280" s="277"/>
      <c r="C280" s="124" t="s">
        <v>1287</v>
      </c>
      <c r="D280" s="272" t="s">
        <v>1288</v>
      </c>
      <c r="E280" s="273"/>
      <c r="F280" s="125" t="s">
        <v>110</v>
      </c>
      <c r="G280" s="124" t="s">
        <v>863</v>
      </c>
      <c r="H280" s="126">
        <v>5000000</v>
      </c>
      <c r="I280" s="126">
        <v>5000000</v>
      </c>
      <c r="J280" s="126">
        <v>837400</v>
      </c>
      <c r="K280" s="126">
        <v>0</v>
      </c>
      <c r="L280" s="126">
        <v>0</v>
      </c>
      <c r="M280" s="126">
        <v>0</v>
      </c>
      <c r="N280" s="126">
        <v>10837400</v>
      </c>
    </row>
    <row r="281" spans="1:14" ht="15.75" thickBot="1">
      <c r="A281" s="278"/>
      <c r="B281" s="279"/>
      <c r="C281" s="269" t="s">
        <v>1289</v>
      </c>
      <c r="D281" s="270"/>
      <c r="E281" s="270"/>
      <c r="F281" s="270"/>
      <c r="G281" s="271"/>
      <c r="H281" s="127">
        <v>5000000</v>
      </c>
      <c r="I281" s="127">
        <v>5000000</v>
      </c>
      <c r="J281" s="127">
        <v>837400</v>
      </c>
      <c r="K281" s="127">
        <v>0</v>
      </c>
      <c r="L281" s="127">
        <v>0</v>
      </c>
      <c r="M281" s="127">
        <v>0</v>
      </c>
      <c r="N281" s="127">
        <v>10837400</v>
      </c>
    </row>
    <row r="282" spans="1:14" ht="15.75" thickBot="1">
      <c r="A282" s="280" t="s">
        <v>1290</v>
      </c>
      <c r="B282" s="281"/>
      <c r="C282" s="281"/>
      <c r="D282" s="281"/>
      <c r="E282" s="281"/>
      <c r="F282" s="281"/>
      <c r="G282" s="282"/>
      <c r="H282" s="128">
        <f>H281</f>
        <v>5000000</v>
      </c>
      <c r="I282" s="128">
        <f t="shared" ref="I282:M282" si="9">I281</f>
        <v>5000000</v>
      </c>
      <c r="J282" s="128">
        <f t="shared" si="9"/>
        <v>837400</v>
      </c>
      <c r="K282" s="128">
        <f t="shared" si="9"/>
        <v>0</v>
      </c>
      <c r="L282" s="128">
        <f t="shared" si="9"/>
        <v>0</v>
      </c>
      <c r="M282" s="128">
        <f t="shared" si="9"/>
        <v>0</v>
      </c>
      <c r="N282" s="128">
        <f>SUM(H282:M282)</f>
        <v>10837400</v>
      </c>
    </row>
    <row r="283" spans="1:14" ht="15.75" thickBot="1">
      <c r="A283" s="293" t="s">
        <v>1291</v>
      </c>
      <c r="B283" s="277"/>
      <c r="C283" s="124" t="s">
        <v>1292</v>
      </c>
      <c r="D283" s="272" t="s">
        <v>1293</v>
      </c>
      <c r="E283" s="273"/>
      <c r="F283" s="125" t="s">
        <v>906</v>
      </c>
      <c r="G283" s="124" t="s">
        <v>863</v>
      </c>
      <c r="H283" s="126">
        <v>1000000</v>
      </c>
      <c r="I283" s="126">
        <v>0</v>
      </c>
      <c r="J283" s="126">
        <v>0</v>
      </c>
      <c r="K283" s="126">
        <v>0</v>
      </c>
      <c r="L283" s="126">
        <v>0</v>
      </c>
      <c r="M283" s="126">
        <v>0</v>
      </c>
      <c r="N283" s="126">
        <v>1000000</v>
      </c>
    </row>
    <row r="284" spans="1:14" ht="15.75" thickBot="1">
      <c r="A284" s="283"/>
      <c r="B284" s="284"/>
      <c r="C284" s="269" t="s">
        <v>1294</v>
      </c>
      <c r="D284" s="270"/>
      <c r="E284" s="270"/>
      <c r="F284" s="270"/>
      <c r="G284" s="271"/>
      <c r="H284" s="127">
        <v>1000000</v>
      </c>
      <c r="I284" s="127">
        <v>0</v>
      </c>
      <c r="J284" s="127">
        <v>0</v>
      </c>
      <c r="K284" s="127">
        <v>0</v>
      </c>
      <c r="L284" s="127">
        <v>0</v>
      </c>
      <c r="M284" s="127">
        <v>0</v>
      </c>
      <c r="N284" s="127">
        <v>1000000</v>
      </c>
    </row>
    <row r="285" spans="1:14" ht="15.75" thickBot="1">
      <c r="A285" s="283"/>
      <c r="B285" s="284"/>
      <c r="C285" s="124" t="s">
        <v>1295</v>
      </c>
      <c r="D285" s="272" t="s">
        <v>1296</v>
      </c>
      <c r="E285" s="273"/>
      <c r="F285" s="125" t="s">
        <v>906</v>
      </c>
      <c r="G285" s="124" t="s">
        <v>863</v>
      </c>
      <c r="H285" s="126">
        <v>500000</v>
      </c>
      <c r="I285" s="126">
        <v>0</v>
      </c>
      <c r="J285" s="126">
        <v>0</v>
      </c>
      <c r="K285" s="126">
        <v>0</v>
      </c>
      <c r="L285" s="126">
        <v>0</v>
      </c>
      <c r="M285" s="126">
        <v>0</v>
      </c>
      <c r="N285" s="126">
        <v>500000</v>
      </c>
    </row>
    <row r="286" spans="1:14" ht="15.75" thickBot="1">
      <c r="A286" s="283"/>
      <c r="B286" s="284"/>
      <c r="C286" s="269" t="s">
        <v>1297</v>
      </c>
      <c r="D286" s="270"/>
      <c r="E286" s="270"/>
      <c r="F286" s="270"/>
      <c r="G286" s="271"/>
      <c r="H286" s="127">
        <v>500000</v>
      </c>
      <c r="I286" s="127">
        <v>0</v>
      </c>
      <c r="J286" s="127">
        <v>0</v>
      </c>
      <c r="K286" s="127">
        <v>0</v>
      </c>
      <c r="L286" s="127">
        <v>0</v>
      </c>
      <c r="M286" s="127">
        <v>0</v>
      </c>
      <c r="N286" s="127">
        <v>500000</v>
      </c>
    </row>
    <row r="287" spans="1:14" ht="15.75" thickBot="1">
      <c r="A287" s="283"/>
      <c r="B287" s="284"/>
      <c r="C287" s="124" t="s">
        <v>1298</v>
      </c>
      <c r="D287" s="272" t="s">
        <v>1299</v>
      </c>
      <c r="E287" s="273"/>
      <c r="F287" s="125" t="s">
        <v>906</v>
      </c>
      <c r="G287" s="124" t="s">
        <v>863</v>
      </c>
      <c r="H287" s="126">
        <v>200000</v>
      </c>
      <c r="I287" s="126">
        <v>0</v>
      </c>
      <c r="J287" s="126">
        <v>0</v>
      </c>
      <c r="K287" s="126">
        <v>0</v>
      </c>
      <c r="L287" s="126">
        <v>0</v>
      </c>
      <c r="M287" s="126">
        <v>0</v>
      </c>
      <c r="N287" s="126">
        <v>200000</v>
      </c>
    </row>
    <row r="288" spans="1:14" ht="15.75" thickBot="1">
      <c r="A288" s="283"/>
      <c r="B288" s="284"/>
      <c r="C288" s="269" t="s">
        <v>1300</v>
      </c>
      <c r="D288" s="270"/>
      <c r="E288" s="270"/>
      <c r="F288" s="270"/>
      <c r="G288" s="271"/>
      <c r="H288" s="127">
        <v>200000</v>
      </c>
      <c r="I288" s="127">
        <v>0</v>
      </c>
      <c r="J288" s="127">
        <v>0</v>
      </c>
      <c r="K288" s="127">
        <v>0</v>
      </c>
      <c r="L288" s="127">
        <v>0</v>
      </c>
      <c r="M288" s="127">
        <v>0</v>
      </c>
      <c r="N288" s="127">
        <v>200000</v>
      </c>
    </row>
    <row r="289" spans="1:14" ht="15.75" thickBot="1">
      <c r="A289" s="283"/>
      <c r="B289" s="284"/>
      <c r="C289" s="124" t="s">
        <v>1301</v>
      </c>
      <c r="D289" s="272" t="s">
        <v>1302</v>
      </c>
      <c r="E289" s="273"/>
      <c r="F289" s="125" t="s">
        <v>906</v>
      </c>
      <c r="G289" s="124" t="s">
        <v>863</v>
      </c>
      <c r="H289" s="126">
        <v>250000</v>
      </c>
      <c r="I289" s="126">
        <v>0</v>
      </c>
      <c r="J289" s="126">
        <v>0</v>
      </c>
      <c r="K289" s="126">
        <v>0</v>
      </c>
      <c r="L289" s="126">
        <v>0</v>
      </c>
      <c r="M289" s="126">
        <v>0</v>
      </c>
      <c r="N289" s="126">
        <v>250000</v>
      </c>
    </row>
    <row r="290" spans="1:14" ht="15.75" thickBot="1">
      <c r="A290" s="278"/>
      <c r="B290" s="279"/>
      <c r="C290" s="269" t="s">
        <v>1303</v>
      </c>
      <c r="D290" s="270"/>
      <c r="E290" s="270"/>
      <c r="F290" s="270"/>
      <c r="G290" s="271"/>
      <c r="H290" s="127">
        <v>250000</v>
      </c>
      <c r="I290" s="127">
        <v>0</v>
      </c>
      <c r="J290" s="127">
        <v>0</v>
      </c>
      <c r="K290" s="127">
        <v>0</v>
      </c>
      <c r="L290" s="127">
        <v>0</v>
      </c>
      <c r="M290" s="127">
        <v>0</v>
      </c>
      <c r="N290" s="127">
        <v>250000</v>
      </c>
    </row>
    <row r="291" spans="1:14" ht="15.75" thickBot="1">
      <c r="A291" s="280" t="s">
        <v>1304</v>
      </c>
      <c r="B291" s="281"/>
      <c r="C291" s="281"/>
      <c r="D291" s="281"/>
      <c r="E291" s="281"/>
      <c r="F291" s="281"/>
      <c r="G291" s="282"/>
      <c r="H291" s="128">
        <f>H290+H288+H286+H284</f>
        <v>1950000</v>
      </c>
      <c r="I291" s="128">
        <f t="shared" ref="I291:M291" si="10">I290+I288+I286+I284</f>
        <v>0</v>
      </c>
      <c r="J291" s="128">
        <f t="shared" si="10"/>
        <v>0</v>
      </c>
      <c r="K291" s="128">
        <f t="shared" si="10"/>
        <v>0</v>
      </c>
      <c r="L291" s="128">
        <f t="shared" si="10"/>
        <v>0</v>
      </c>
      <c r="M291" s="128">
        <f t="shared" si="10"/>
        <v>0</v>
      </c>
      <c r="N291" s="128">
        <f>SUM(H291:M291)</f>
        <v>1950000</v>
      </c>
    </row>
    <row r="292" spans="1:14" ht="15.75" thickBot="1">
      <c r="A292" s="300" t="s">
        <v>1305</v>
      </c>
      <c r="B292" s="301"/>
      <c r="C292" s="272" t="s">
        <v>1306</v>
      </c>
      <c r="D292" s="272" t="s">
        <v>1307</v>
      </c>
      <c r="E292" s="295"/>
      <c r="F292" s="298" t="s">
        <v>131</v>
      </c>
      <c r="G292" s="124" t="s">
        <v>863</v>
      </c>
      <c r="H292" s="126">
        <v>7817354</v>
      </c>
      <c r="I292" s="126">
        <v>5817354</v>
      </c>
      <c r="J292" s="126">
        <v>5817354</v>
      </c>
      <c r="K292" s="126">
        <v>364602</v>
      </c>
      <c r="L292" s="126">
        <v>1027000</v>
      </c>
      <c r="M292" s="126">
        <v>0</v>
      </c>
      <c r="N292" s="126">
        <v>20843664</v>
      </c>
    </row>
    <row r="293" spans="1:14" ht="15.75" thickBot="1">
      <c r="A293" s="302"/>
      <c r="B293" s="303"/>
      <c r="C293" s="306"/>
      <c r="D293" s="307"/>
      <c r="E293" s="308"/>
      <c r="F293" s="306"/>
      <c r="G293" s="124" t="s">
        <v>1263</v>
      </c>
      <c r="H293" s="126">
        <v>700000</v>
      </c>
      <c r="I293" s="126">
        <v>700000</v>
      </c>
      <c r="J293" s="126">
        <v>700000</v>
      </c>
      <c r="K293" s="126">
        <v>700000</v>
      </c>
      <c r="L293" s="126">
        <v>700000</v>
      </c>
      <c r="M293" s="126">
        <v>700000</v>
      </c>
      <c r="N293" s="126">
        <v>4200000</v>
      </c>
    </row>
    <row r="294" spans="1:14" ht="15.75" thickBot="1">
      <c r="A294" s="302"/>
      <c r="B294" s="303"/>
      <c r="C294" s="294"/>
      <c r="D294" s="296"/>
      <c r="E294" s="297"/>
      <c r="F294" s="294"/>
      <c r="G294" s="124" t="s">
        <v>1308</v>
      </c>
      <c r="H294" s="126">
        <v>0</v>
      </c>
      <c r="I294" s="126">
        <v>0</v>
      </c>
      <c r="J294" s="126">
        <v>0</v>
      </c>
      <c r="K294" s="126">
        <v>4202752</v>
      </c>
      <c r="L294" s="126">
        <v>3221000</v>
      </c>
      <c r="M294" s="126">
        <v>0</v>
      </c>
      <c r="N294" s="126">
        <v>7423752</v>
      </c>
    </row>
    <row r="295" spans="1:14" ht="15.75" thickBot="1">
      <c r="A295" s="302"/>
      <c r="B295" s="303"/>
      <c r="C295" s="269" t="s">
        <v>1309</v>
      </c>
      <c r="D295" s="270"/>
      <c r="E295" s="270"/>
      <c r="F295" s="270"/>
      <c r="G295" s="271"/>
      <c r="H295" s="127">
        <v>8517354</v>
      </c>
      <c r="I295" s="127">
        <v>6517354</v>
      </c>
      <c r="J295" s="127">
        <v>6517354</v>
      </c>
      <c r="K295" s="127">
        <v>5267354</v>
      </c>
      <c r="L295" s="127">
        <v>4948000</v>
      </c>
      <c r="M295" s="127">
        <v>700000</v>
      </c>
      <c r="N295" s="127">
        <v>32467416</v>
      </c>
    </row>
    <row r="296" spans="1:14" ht="15.75" thickBot="1">
      <c r="A296" s="302"/>
      <c r="B296" s="303"/>
      <c r="C296" s="124" t="s">
        <v>1310</v>
      </c>
      <c r="D296" s="272" t="s">
        <v>1311</v>
      </c>
      <c r="E296" s="273"/>
      <c r="F296" s="125" t="s">
        <v>131</v>
      </c>
      <c r="G296" s="124" t="s">
        <v>863</v>
      </c>
      <c r="H296" s="126">
        <v>1000000</v>
      </c>
      <c r="I296" s="126">
        <v>2500000</v>
      </c>
      <c r="J296" s="126">
        <v>2500000</v>
      </c>
      <c r="K296" s="126">
        <v>0</v>
      </c>
      <c r="L296" s="126">
        <v>0</v>
      </c>
      <c r="M296" s="126">
        <v>0</v>
      </c>
      <c r="N296" s="126">
        <v>6000000</v>
      </c>
    </row>
    <row r="297" spans="1:14" ht="15.75" thickBot="1">
      <c r="A297" s="304"/>
      <c r="B297" s="305"/>
      <c r="C297" s="269" t="s">
        <v>1312</v>
      </c>
      <c r="D297" s="270"/>
      <c r="E297" s="270"/>
      <c r="F297" s="270"/>
      <c r="G297" s="271"/>
      <c r="H297" s="127">
        <v>1000000</v>
      </c>
      <c r="I297" s="127">
        <v>2500000</v>
      </c>
      <c r="J297" s="127">
        <v>2500000</v>
      </c>
      <c r="K297" s="127">
        <v>0</v>
      </c>
      <c r="L297" s="127">
        <v>0</v>
      </c>
      <c r="M297" s="127">
        <v>0</v>
      </c>
      <c r="N297" s="127">
        <v>6000000</v>
      </c>
    </row>
    <row r="298" spans="1:14" ht="15.75" thickBot="1">
      <c r="A298" s="280" t="s">
        <v>1313</v>
      </c>
      <c r="B298" s="281"/>
      <c r="C298" s="281"/>
      <c r="D298" s="281"/>
      <c r="E298" s="281"/>
      <c r="F298" s="281"/>
      <c r="G298" s="282"/>
      <c r="H298" s="128">
        <f>H297+H295</f>
        <v>9517354</v>
      </c>
      <c r="I298" s="128">
        <f t="shared" ref="I298:M298" si="11">I297+I295</f>
        <v>9017354</v>
      </c>
      <c r="J298" s="128">
        <f t="shared" si="11"/>
        <v>9017354</v>
      </c>
      <c r="K298" s="128">
        <f t="shared" si="11"/>
        <v>5267354</v>
      </c>
      <c r="L298" s="128">
        <f t="shared" si="11"/>
        <v>4948000</v>
      </c>
      <c r="M298" s="128">
        <f t="shared" si="11"/>
        <v>700000</v>
      </c>
      <c r="N298" s="128">
        <f>SUM(H298:M298)</f>
        <v>38467416</v>
      </c>
    </row>
    <row r="299" spans="1:14" ht="15.75" thickBot="1">
      <c r="A299" s="299" t="s">
        <v>1314</v>
      </c>
      <c r="B299" s="277"/>
      <c r="C299" s="124" t="s">
        <v>1315</v>
      </c>
      <c r="D299" s="272" t="s">
        <v>1316</v>
      </c>
      <c r="E299" s="273"/>
      <c r="F299" s="125" t="s">
        <v>137</v>
      </c>
      <c r="G299" s="124" t="s">
        <v>863</v>
      </c>
      <c r="H299" s="126">
        <v>5000000</v>
      </c>
      <c r="I299" s="126">
        <v>0</v>
      </c>
      <c r="J299" s="126">
        <v>0</v>
      </c>
      <c r="K299" s="126">
        <v>0</v>
      </c>
      <c r="L299" s="126">
        <v>0</v>
      </c>
      <c r="M299" s="126">
        <v>0</v>
      </c>
      <c r="N299" s="126">
        <v>5000000</v>
      </c>
    </row>
    <row r="300" spans="1:14" ht="15.75" thickBot="1">
      <c r="A300" s="278"/>
      <c r="B300" s="279"/>
      <c r="C300" s="269" t="s">
        <v>1317</v>
      </c>
      <c r="D300" s="270"/>
      <c r="E300" s="270"/>
      <c r="F300" s="270"/>
      <c r="G300" s="271"/>
      <c r="H300" s="127">
        <v>5000000</v>
      </c>
      <c r="I300" s="127">
        <v>0</v>
      </c>
      <c r="J300" s="127">
        <v>0</v>
      </c>
      <c r="K300" s="127">
        <v>0</v>
      </c>
      <c r="L300" s="127">
        <v>0</v>
      </c>
      <c r="M300" s="127">
        <v>0</v>
      </c>
      <c r="N300" s="127">
        <v>5000000</v>
      </c>
    </row>
    <row r="301" spans="1:14" ht="15.75" thickBot="1">
      <c r="A301" s="280" t="s">
        <v>1318</v>
      </c>
      <c r="B301" s="281"/>
      <c r="C301" s="281"/>
      <c r="D301" s="281"/>
      <c r="E301" s="281"/>
      <c r="F301" s="281"/>
      <c r="G301" s="282"/>
      <c r="H301" s="128">
        <f>H300</f>
        <v>5000000</v>
      </c>
      <c r="I301" s="128">
        <f t="shared" ref="I301:M301" si="12">I300</f>
        <v>0</v>
      </c>
      <c r="J301" s="128">
        <f t="shared" si="12"/>
        <v>0</v>
      </c>
      <c r="K301" s="128">
        <f t="shared" si="12"/>
        <v>0</v>
      </c>
      <c r="L301" s="128">
        <f t="shared" si="12"/>
        <v>0</v>
      </c>
      <c r="M301" s="128">
        <f t="shared" si="12"/>
        <v>0</v>
      </c>
      <c r="N301" s="128">
        <f>SUM(H301:M301)</f>
        <v>5000000</v>
      </c>
    </row>
    <row r="302" spans="1:14" ht="15.75" thickBot="1">
      <c r="A302" s="293" t="s">
        <v>1319</v>
      </c>
      <c r="B302" s="277"/>
      <c r="C302" s="124" t="s">
        <v>1320</v>
      </c>
      <c r="D302" s="272" t="s">
        <v>1321</v>
      </c>
      <c r="E302" s="273"/>
      <c r="F302" s="125" t="s">
        <v>154</v>
      </c>
      <c r="G302" s="124" t="s">
        <v>863</v>
      </c>
      <c r="H302" s="126">
        <v>5000000</v>
      </c>
      <c r="I302" s="126">
        <v>5000000</v>
      </c>
      <c r="J302" s="126">
        <v>5000000</v>
      </c>
      <c r="K302" s="126">
        <v>5000000</v>
      </c>
      <c r="L302" s="126">
        <v>0</v>
      </c>
      <c r="M302" s="126">
        <v>0</v>
      </c>
      <c r="N302" s="126">
        <v>20000000</v>
      </c>
    </row>
    <row r="303" spans="1:14" ht="15.75" thickBot="1">
      <c r="A303" s="283"/>
      <c r="B303" s="284"/>
      <c r="C303" s="269" t="s">
        <v>1322</v>
      </c>
      <c r="D303" s="270"/>
      <c r="E303" s="270"/>
      <c r="F303" s="270"/>
      <c r="G303" s="271"/>
      <c r="H303" s="127">
        <v>5000000</v>
      </c>
      <c r="I303" s="127">
        <v>5000000</v>
      </c>
      <c r="J303" s="127">
        <v>5000000</v>
      </c>
      <c r="K303" s="127">
        <v>5000000</v>
      </c>
      <c r="L303" s="127">
        <v>0</v>
      </c>
      <c r="M303" s="127">
        <v>0</v>
      </c>
      <c r="N303" s="127">
        <v>20000000</v>
      </c>
    </row>
    <row r="304" spans="1:14" ht="15.75" thickBot="1">
      <c r="A304" s="283"/>
      <c r="B304" s="284"/>
      <c r="C304" s="124" t="s">
        <v>1323</v>
      </c>
      <c r="D304" s="272" t="s">
        <v>1324</v>
      </c>
      <c r="E304" s="273"/>
      <c r="F304" s="125" t="s">
        <v>154</v>
      </c>
      <c r="G304" s="124" t="s">
        <v>863</v>
      </c>
      <c r="H304" s="126">
        <v>425000</v>
      </c>
      <c r="I304" s="126">
        <v>0</v>
      </c>
      <c r="J304" s="126">
        <v>0</v>
      </c>
      <c r="K304" s="126">
        <v>0</v>
      </c>
      <c r="L304" s="126">
        <v>0</v>
      </c>
      <c r="M304" s="126">
        <v>0</v>
      </c>
      <c r="N304" s="126">
        <v>425000</v>
      </c>
    </row>
    <row r="305" spans="1:14" ht="15.75" thickBot="1">
      <c r="A305" s="283"/>
      <c r="B305" s="284"/>
      <c r="C305" s="269" t="s">
        <v>1325</v>
      </c>
      <c r="D305" s="270"/>
      <c r="E305" s="270"/>
      <c r="F305" s="270"/>
      <c r="G305" s="271"/>
      <c r="H305" s="127">
        <v>425000</v>
      </c>
      <c r="I305" s="127">
        <v>0</v>
      </c>
      <c r="J305" s="127">
        <v>0</v>
      </c>
      <c r="K305" s="127">
        <v>0</v>
      </c>
      <c r="L305" s="127">
        <v>0</v>
      </c>
      <c r="M305" s="127">
        <v>0</v>
      </c>
      <c r="N305" s="127">
        <v>425000</v>
      </c>
    </row>
    <row r="306" spans="1:14" ht="15.75" thickBot="1">
      <c r="A306" s="283"/>
      <c r="B306" s="284"/>
      <c r="C306" s="124" t="s">
        <v>1326</v>
      </c>
      <c r="D306" s="272" t="s">
        <v>1327</v>
      </c>
      <c r="E306" s="273"/>
      <c r="F306" s="125" t="s">
        <v>154</v>
      </c>
      <c r="G306" s="124" t="s">
        <v>863</v>
      </c>
      <c r="H306" s="126">
        <v>695000</v>
      </c>
      <c r="I306" s="126">
        <v>0</v>
      </c>
      <c r="J306" s="126">
        <v>0</v>
      </c>
      <c r="K306" s="126">
        <v>0</v>
      </c>
      <c r="L306" s="126">
        <v>0</v>
      </c>
      <c r="M306" s="126">
        <v>0</v>
      </c>
      <c r="N306" s="126">
        <v>695000</v>
      </c>
    </row>
    <row r="307" spans="1:14" ht="15.75" thickBot="1">
      <c r="A307" s="278"/>
      <c r="B307" s="279"/>
      <c r="C307" s="269" t="s">
        <v>1328</v>
      </c>
      <c r="D307" s="270"/>
      <c r="E307" s="270"/>
      <c r="F307" s="270"/>
      <c r="G307" s="271"/>
      <c r="H307" s="127">
        <v>695000</v>
      </c>
      <c r="I307" s="127">
        <v>0</v>
      </c>
      <c r="J307" s="127">
        <v>0</v>
      </c>
      <c r="K307" s="127">
        <v>0</v>
      </c>
      <c r="L307" s="127">
        <v>0</v>
      </c>
      <c r="M307" s="127">
        <v>0</v>
      </c>
      <c r="N307" s="127">
        <v>695000</v>
      </c>
    </row>
    <row r="308" spans="1:14" ht="15.75" thickBot="1">
      <c r="A308" s="280" t="s">
        <v>1329</v>
      </c>
      <c r="B308" s="281"/>
      <c r="C308" s="281"/>
      <c r="D308" s="281"/>
      <c r="E308" s="281"/>
      <c r="F308" s="281"/>
      <c r="G308" s="282"/>
      <c r="H308" s="128">
        <f>H307+H305+H303</f>
        <v>6120000</v>
      </c>
      <c r="I308" s="128">
        <f t="shared" ref="I308:M308" si="13">I307+I305+I303</f>
        <v>5000000</v>
      </c>
      <c r="J308" s="128">
        <f t="shared" si="13"/>
        <v>5000000</v>
      </c>
      <c r="K308" s="128">
        <f t="shared" si="13"/>
        <v>5000000</v>
      </c>
      <c r="L308" s="128">
        <f t="shared" si="13"/>
        <v>0</v>
      </c>
      <c r="M308" s="128">
        <f t="shared" si="13"/>
        <v>0</v>
      </c>
      <c r="N308" s="128">
        <f>SUM(H308:M308)</f>
        <v>21120000</v>
      </c>
    </row>
    <row r="309" spans="1:14" ht="15.75" thickBot="1">
      <c r="A309" s="309" t="s">
        <v>1330</v>
      </c>
      <c r="B309" s="309"/>
      <c r="C309" s="309"/>
      <c r="D309" s="309"/>
      <c r="E309" s="309"/>
      <c r="F309" s="309"/>
      <c r="G309" s="309"/>
      <c r="H309" s="130">
        <f>H7+H22+H218+H221+H226+H229+H272+H279+H282+H291+H298+H301+H308</f>
        <v>579166676.00999999</v>
      </c>
      <c r="I309" s="130">
        <f>I7+I22+I218+I221+I226+I229+I272+I279+I282+I291+I298+I301+I308</f>
        <v>494406348</v>
      </c>
      <c r="J309" s="130">
        <f t="shared" ref="J309:N309" si="14">J7+J22+J218+J221+J226+J229+J272+J279+J282+J291+J298+J301+J308</f>
        <v>407899912</v>
      </c>
      <c r="K309" s="130">
        <f t="shared" si="14"/>
        <v>261472354</v>
      </c>
      <c r="L309" s="130">
        <f t="shared" si="14"/>
        <v>308341000</v>
      </c>
      <c r="M309" s="130">
        <f t="shared" si="14"/>
        <v>322361689</v>
      </c>
      <c r="N309" s="130">
        <f t="shared" si="14"/>
        <v>2373647979.0100002</v>
      </c>
    </row>
    <row r="310" spans="1:14" ht="15.75" thickBot="1">
      <c r="A310" s="310" t="s">
        <v>1331</v>
      </c>
      <c r="B310" s="311"/>
      <c r="C310" s="311"/>
      <c r="D310" s="311"/>
      <c r="E310" s="311"/>
      <c r="F310" s="311"/>
      <c r="G310" s="312"/>
      <c r="H310" s="131">
        <v>1381236739.1800001</v>
      </c>
      <c r="I310" s="131">
        <v>1212944000.55</v>
      </c>
      <c r="J310" s="131">
        <v>1061528700.99</v>
      </c>
      <c r="K310" s="131">
        <v>877026794.89999998</v>
      </c>
      <c r="L310" s="131">
        <v>884968731.78999996</v>
      </c>
      <c r="M310" s="131">
        <v>811049284</v>
      </c>
      <c r="N310" s="131">
        <v>6228754251.4099998</v>
      </c>
    </row>
    <row r="311" spans="1:14" ht="15.75" thickTop="1"/>
  </sheetData>
  <mergeCells count="325">
    <mergeCell ref="A308:G308"/>
    <mergeCell ref="A309:G309"/>
    <mergeCell ref="A310:G310"/>
    <mergeCell ref="A301:G301"/>
    <mergeCell ref="A302:B307"/>
    <mergeCell ref="D302:E302"/>
    <mergeCell ref="C303:G303"/>
    <mergeCell ref="D304:E304"/>
    <mergeCell ref="C305:G305"/>
    <mergeCell ref="D306:E306"/>
    <mergeCell ref="C307:G307"/>
    <mergeCell ref="D296:E296"/>
    <mergeCell ref="C297:G297"/>
    <mergeCell ref="A298:G298"/>
    <mergeCell ref="A299:B300"/>
    <mergeCell ref="D299:E299"/>
    <mergeCell ref="C300:G300"/>
    <mergeCell ref="D287:E287"/>
    <mergeCell ref="C288:G288"/>
    <mergeCell ref="D289:E289"/>
    <mergeCell ref="C290:G290"/>
    <mergeCell ref="A291:G291"/>
    <mergeCell ref="A292:B297"/>
    <mergeCell ref="C292:C294"/>
    <mergeCell ref="D292:E294"/>
    <mergeCell ref="F292:F294"/>
    <mergeCell ref="C295:G295"/>
    <mergeCell ref="A279:G279"/>
    <mergeCell ref="A280:B281"/>
    <mergeCell ref="D280:E280"/>
    <mergeCell ref="C281:G281"/>
    <mergeCell ref="A282:G282"/>
    <mergeCell ref="A283:B290"/>
    <mergeCell ref="D283:E283"/>
    <mergeCell ref="C284:G284"/>
    <mergeCell ref="D285:E285"/>
    <mergeCell ref="C286:G286"/>
    <mergeCell ref="C271:G271"/>
    <mergeCell ref="A272:G272"/>
    <mergeCell ref="A273:B278"/>
    <mergeCell ref="D273:E273"/>
    <mergeCell ref="C274:G274"/>
    <mergeCell ref="D275:E275"/>
    <mergeCell ref="C276:G276"/>
    <mergeCell ref="D277:E277"/>
    <mergeCell ref="C278:G278"/>
    <mergeCell ref="C265:G265"/>
    <mergeCell ref="D266:E266"/>
    <mergeCell ref="C267:G267"/>
    <mergeCell ref="D268:E268"/>
    <mergeCell ref="C269:G269"/>
    <mergeCell ref="D270:E270"/>
    <mergeCell ref="C258:G258"/>
    <mergeCell ref="D259:E259"/>
    <mergeCell ref="C260:G260"/>
    <mergeCell ref="D261:E261"/>
    <mergeCell ref="C262:G262"/>
    <mergeCell ref="C263:C264"/>
    <mergeCell ref="D263:E264"/>
    <mergeCell ref="F263:F264"/>
    <mergeCell ref="C254:G254"/>
    <mergeCell ref="D255:E255"/>
    <mergeCell ref="C256:G256"/>
    <mergeCell ref="D257:E257"/>
    <mergeCell ref="C246:G246"/>
    <mergeCell ref="D247:E247"/>
    <mergeCell ref="C248:G248"/>
    <mergeCell ref="D249:E249"/>
    <mergeCell ref="C250:G250"/>
    <mergeCell ref="D251:E251"/>
    <mergeCell ref="A227:B228"/>
    <mergeCell ref="D227:E227"/>
    <mergeCell ref="C228:G228"/>
    <mergeCell ref="A229:G229"/>
    <mergeCell ref="A230:B271"/>
    <mergeCell ref="D230:E230"/>
    <mergeCell ref="C231:G231"/>
    <mergeCell ref="D232:E232"/>
    <mergeCell ref="C233:G233"/>
    <mergeCell ref="C234:C235"/>
    <mergeCell ref="C240:G240"/>
    <mergeCell ref="D241:E241"/>
    <mergeCell ref="C242:G242"/>
    <mergeCell ref="D243:E243"/>
    <mergeCell ref="C244:G244"/>
    <mergeCell ref="D245:E245"/>
    <mergeCell ref="D234:E235"/>
    <mergeCell ref="F234:F235"/>
    <mergeCell ref="C236:G236"/>
    <mergeCell ref="D237:E237"/>
    <mergeCell ref="C238:G238"/>
    <mergeCell ref="D239:E239"/>
    <mergeCell ref="C252:G252"/>
    <mergeCell ref="D253:E253"/>
    <mergeCell ref="A222:B225"/>
    <mergeCell ref="D222:E222"/>
    <mergeCell ref="C223:G223"/>
    <mergeCell ref="D224:E224"/>
    <mergeCell ref="C225:G225"/>
    <mergeCell ref="A226:G226"/>
    <mergeCell ref="C217:G217"/>
    <mergeCell ref="A218:G218"/>
    <mergeCell ref="A219:B220"/>
    <mergeCell ref="D219:E219"/>
    <mergeCell ref="C220:G220"/>
    <mergeCell ref="A221:G221"/>
    <mergeCell ref="A30:B217"/>
    <mergeCell ref="D30:E30"/>
    <mergeCell ref="C31:G31"/>
    <mergeCell ref="D32:E32"/>
    <mergeCell ref="C33:G33"/>
    <mergeCell ref="D34:E34"/>
    <mergeCell ref="C35:G35"/>
    <mergeCell ref="D36:E36"/>
    <mergeCell ref="C43:G43"/>
    <mergeCell ref="D44:E44"/>
    <mergeCell ref="C45:G45"/>
    <mergeCell ref="D46:E46"/>
    <mergeCell ref="C211:G211"/>
    <mergeCell ref="D212:E212"/>
    <mergeCell ref="C213:G213"/>
    <mergeCell ref="D214:E214"/>
    <mergeCell ref="C215:G215"/>
    <mergeCell ref="D216:E216"/>
    <mergeCell ref="C205:G205"/>
    <mergeCell ref="D206:E206"/>
    <mergeCell ref="C207:G207"/>
    <mergeCell ref="D208:E208"/>
    <mergeCell ref="C209:G209"/>
    <mergeCell ref="D210:E210"/>
    <mergeCell ref="C199:G199"/>
    <mergeCell ref="D200:E200"/>
    <mergeCell ref="C201:G201"/>
    <mergeCell ref="D202:E202"/>
    <mergeCell ref="C203:G203"/>
    <mergeCell ref="D204:E204"/>
    <mergeCell ref="C193:G193"/>
    <mergeCell ref="D194:E194"/>
    <mergeCell ref="C195:G195"/>
    <mergeCell ref="D196:E196"/>
    <mergeCell ref="C197:G197"/>
    <mergeCell ref="D198:E198"/>
    <mergeCell ref="C187:G187"/>
    <mergeCell ref="D188:E188"/>
    <mergeCell ref="C189:G189"/>
    <mergeCell ref="D190:E190"/>
    <mergeCell ref="C191:G191"/>
    <mergeCell ref="D192:E192"/>
    <mergeCell ref="C181:G181"/>
    <mergeCell ref="D182:E182"/>
    <mergeCell ref="C183:G183"/>
    <mergeCell ref="D184:E184"/>
    <mergeCell ref="C185:G185"/>
    <mergeCell ref="D186:E186"/>
    <mergeCell ref="C175:G175"/>
    <mergeCell ref="D176:E176"/>
    <mergeCell ref="C177:G177"/>
    <mergeCell ref="D178:E178"/>
    <mergeCell ref="C179:G179"/>
    <mergeCell ref="D180:E180"/>
    <mergeCell ref="C169:G169"/>
    <mergeCell ref="D170:E170"/>
    <mergeCell ref="C171:G171"/>
    <mergeCell ref="D172:E172"/>
    <mergeCell ref="C173:G173"/>
    <mergeCell ref="D174:E174"/>
    <mergeCell ref="C163:G163"/>
    <mergeCell ref="D164:E164"/>
    <mergeCell ref="C165:G165"/>
    <mergeCell ref="D166:E166"/>
    <mergeCell ref="C167:G167"/>
    <mergeCell ref="D168:E168"/>
    <mergeCell ref="C157:G157"/>
    <mergeCell ref="D158:E158"/>
    <mergeCell ref="C159:G159"/>
    <mergeCell ref="D160:E160"/>
    <mergeCell ref="C161:G161"/>
    <mergeCell ref="D162:E162"/>
    <mergeCell ref="C151:G151"/>
    <mergeCell ref="D152:E152"/>
    <mergeCell ref="C153:G153"/>
    <mergeCell ref="D154:E154"/>
    <mergeCell ref="C155:G155"/>
    <mergeCell ref="D156:E156"/>
    <mergeCell ref="C145:G145"/>
    <mergeCell ref="D146:E146"/>
    <mergeCell ref="C147:G147"/>
    <mergeCell ref="D148:E148"/>
    <mergeCell ref="C149:G149"/>
    <mergeCell ref="D150:E150"/>
    <mergeCell ref="C139:G139"/>
    <mergeCell ref="D140:E140"/>
    <mergeCell ref="C141:G141"/>
    <mergeCell ref="D142:E142"/>
    <mergeCell ref="C143:G143"/>
    <mergeCell ref="D144:E144"/>
    <mergeCell ref="C133:G133"/>
    <mergeCell ref="D134:E134"/>
    <mergeCell ref="C135:G135"/>
    <mergeCell ref="D136:E136"/>
    <mergeCell ref="C137:G137"/>
    <mergeCell ref="D138:E138"/>
    <mergeCell ref="C127:G127"/>
    <mergeCell ref="D128:E128"/>
    <mergeCell ref="C129:G129"/>
    <mergeCell ref="D130:E130"/>
    <mergeCell ref="C131:G131"/>
    <mergeCell ref="D132:E132"/>
    <mergeCell ref="C121:G121"/>
    <mergeCell ref="D122:E122"/>
    <mergeCell ref="C123:G123"/>
    <mergeCell ref="D124:E124"/>
    <mergeCell ref="C125:G125"/>
    <mergeCell ref="D126:E126"/>
    <mergeCell ref="C115:G115"/>
    <mergeCell ref="D116:E116"/>
    <mergeCell ref="C117:G117"/>
    <mergeCell ref="D118:E118"/>
    <mergeCell ref="C119:G119"/>
    <mergeCell ref="D120:E120"/>
    <mergeCell ref="C109:G109"/>
    <mergeCell ref="D110:E110"/>
    <mergeCell ref="C111:G111"/>
    <mergeCell ref="D112:E112"/>
    <mergeCell ref="C113:G113"/>
    <mergeCell ref="D114:E114"/>
    <mergeCell ref="C103:G103"/>
    <mergeCell ref="D104:E104"/>
    <mergeCell ref="C105:G105"/>
    <mergeCell ref="D106:E106"/>
    <mergeCell ref="C107:G107"/>
    <mergeCell ref="D108:E108"/>
    <mergeCell ref="C97:G97"/>
    <mergeCell ref="D98:E98"/>
    <mergeCell ref="C99:G99"/>
    <mergeCell ref="D100:E100"/>
    <mergeCell ref="C101:G101"/>
    <mergeCell ref="D102:E102"/>
    <mergeCell ref="C91:G91"/>
    <mergeCell ref="D92:E92"/>
    <mergeCell ref="C93:G93"/>
    <mergeCell ref="D94:E94"/>
    <mergeCell ref="C95:G95"/>
    <mergeCell ref="D96:E96"/>
    <mergeCell ref="C85:G85"/>
    <mergeCell ref="D86:E86"/>
    <mergeCell ref="C87:G87"/>
    <mergeCell ref="D88:E88"/>
    <mergeCell ref="C89:G89"/>
    <mergeCell ref="D90:E90"/>
    <mergeCell ref="C79:G79"/>
    <mergeCell ref="D80:E80"/>
    <mergeCell ref="C81:G81"/>
    <mergeCell ref="D82:E82"/>
    <mergeCell ref="C83:G83"/>
    <mergeCell ref="D84:E84"/>
    <mergeCell ref="C73:G73"/>
    <mergeCell ref="D74:E74"/>
    <mergeCell ref="C75:G75"/>
    <mergeCell ref="D76:E76"/>
    <mergeCell ref="C77:G77"/>
    <mergeCell ref="D78:E78"/>
    <mergeCell ref="D68:E68"/>
    <mergeCell ref="C69:G69"/>
    <mergeCell ref="D70:E70"/>
    <mergeCell ref="C71:G71"/>
    <mergeCell ref="D72:E72"/>
    <mergeCell ref="C61:G61"/>
    <mergeCell ref="D62:E62"/>
    <mergeCell ref="C63:G63"/>
    <mergeCell ref="D64:E64"/>
    <mergeCell ref="C65:G65"/>
    <mergeCell ref="D66:E66"/>
    <mergeCell ref="C59:G59"/>
    <mergeCell ref="D60:E60"/>
    <mergeCell ref="C49:G49"/>
    <mergeCell ref="D50:E50"/>
    <mergeCell ref="C51:G51"/>
    <mergeCell ref="D52:E52"/>
    <mergeCell ref="C53:G53"/>
    <mergeCell ref="D54:E54"/>
    <mergeCell ref="C67:G67"/>
    <mergeCell ref="D56:E56"/>
    <mergeCell ref="C57:G57"/>
    <mergeCell ref="D58:E58"/>
    <mergeCell ref="C47:G47"/>
    <mergeCell ref="D48:E48"/>
    <mergeCell ref="C37:G37"/>
    <mergeCell ref="D38:E38"/>
    <mergeCell ref="C39:G39"/>
    <mergeCell ref="D40:E40"/>
    <mergeCell ref="C41:G41"/>
    <mergeCell ref="D42:E42"/>
    <mergeCell ref="C55:G55"/>
    <mergeCell ref="A22:G22"/>
    <mergeCell ref="A23:B28"/>
    <mergeCell ref="D23:E23"/>
    <mergeCell ref="C24:G24"/>
    <mergeCell ref="D25:E25"/>
    <mergeCell ref="C26:G26"/>
    <mergeCell ref="D27:E27"/>
    <mergeCell ref="C28:G28"/>
    <mergeCell ref="A29:G29"/>
    <mergeCell ref="A4:B4"/>
    <mergeCell ref="D4:E4"/>
    <mergeCell ref="C13:G13"/>
    <mergeCell ref="D14:E14"/>
    <mergeCell ref="C15:G15"/>
    <mergeCell ref="A1:B3"/>
    <mergeCell ref="D16:E16"/>
    <mergeCell ref="C17:G17"/>
    <mergeCell ref="D18:E18"/>
    <mergeCell ref="A5:B6"/>
    <mergeCell ref="D5:E5"/>
    <mergeCell ref="C6:G6"/>
    <mergeCell ref="A7:G7"/>
    <mergeCell ref="A8:B21"/>
    <mergeCell ref="D8:E8"/>
    <mergeCell ref="C9:G9"/>
    <mergeCell ref="D10:E10"/>
    <mergeCell ref="C11:G11"/>
    <mergeCell ref="D12:E12"/>
    <mergeCell ref="C19:G19"/>
    <mergeCell ref="D20:E20"/>
    <mergeCell ref="C21:G21"/>
  </mergeCells>
  <pageMargins left="0.5" right="0.5" top="0.75" bottom="0.5" header="0.4" footer="0.4"/>
  <pageSetup scale="67" fitToHeight="0" orientation="landscape" r:id="rId1"/>
  <headerFooter>
    <oddFooter>&amp;C&amp;10&amp;P</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J134"/>
  <sheetViews>
    <sheetView zoomScale="80" zoomScaleNormal="80" workbookViewId="0">
      <pane ySplit="2" topLeftCell="A81" activePane="bottomLeft" state="frozen"/>
      <selection pane="bottomLeft" activeCell="F123" sqref="F123"/>
    </sheetView>
  </sheetViews>
  <sheetFormatPr defaultRowHeight="12.75"/>
  <cols>
    <col min="1" max="1" width="3" style="225" customWidth="1"/>
    <col min="2" max="2" width="15.140625" style="265" customWidth="1"/>
    <col min="3" max="3" width="33.5703125" style="225" customWidth="1"/>
    <col min="4" max="4" width="29.140625" style="225" customWidth="1"/>
    <col min="5" max="5" width="12.42578125" style="225" customWidth="1"/>
    <col min="6" max="6" width="18.42578125" style="225" customWidth="1"/>
    <col min="7" max="7" width="12.5703125" style="225" customWidth="1"/>
    <col min="8" max="8" width="12" style="225" customWidth="1"/>
    <col min="9" max="9" width="11.7109375" style="225" customWidth="1"/>
    <col min="10" max="10" width="11.28515625" style="225" customWidth="1"/>
    <col min="11" max="257" width="9.140625" style="225"/>
    <col min="258" max="258" width="6" style="225" customWidth="1"/>
    <col min="259" max="259" width="33.5703125" style="225" customWidth="1"/>
    <col min="260" max="260" width="29.140625" style="225" customWidth="1"/>
    <col min="261" max="261" width="12.42578125" style="225" customWidth="1"/>
    <col min="262" max="262" width="15.7109375" style="225" customWidth="1"/>
    <col min="263" max="266" width="9.7109375" style="225" customWidth="1"/>
    <col min="267" max="513" width="9.140625" style="225"/>
    <col min="514" max="514" width="6" style="225" customWidth="1"/>
    <col min="515" max="515" width="33.5703125" style="225" customWidth="1"/>
    <col min="516" max="516" width="29.140625" style="225" customWidth="1"/>
    <col min="517" max="517" width="12.42578125" style="225" customWidth="1"/>
    <col min="518" max="518" width="15.7109375" style="225" customWidth="1"/>
    <col min="519" max="522" width="9.7109375" style="225" customWidth="1"/>
    <col min="523" max="769" width="9.140625" style="225"/>
    <col min="770" max="770" width="6" style="225" customWidth="1"/>
    <col min="771" max="771" width="33.5703125" style="225" customWidth="1"/>
    <col min="772" max="772" width="29.140625" style="225" customWidth="1"/>
    <col min="773" max="773" width="12.42578125" style="225" customWidth="1"/>
    <col min="774" max="774" width="15.7109375" style="225" customWidth="1"/>
    <col min="775" max="778" width="9.7109375" style="225" customWidth="1"/>
    <col min="779" max="1025" width="9.140625" style="225"/>
    <col min="1026" max="1026" width="6" style="225" customWidth="1"/>
    <col min="1027" max="1027" width="33.5703125" style="225" customWidth="1"/>
    <col min="1028" max="1028" width="29.140625" style="225" customWidth="1"/>
    <col min="1029" max="1029" width="12.42578125" style="225" customWidth="1"/>
    <col min="1030" max="1030" width="15.7109375" style="225" customWidth="1"/>
    <col min="1031" max="1034" width="9.7109375" style="225" customWidth="1"/>
    <col min="1035" max="1281" width="9.140625" style="225"/>
    <col min="1282" max="1282" width="6" style="225" customWidth="1"/>
    <col min="1283" max="1283" width="33.5703125" style="225" customWidth="1"/>
    <col min="1284" max="1284" width="29.140625" style="225" customWidth="1"/>
    <col min="1285" max="1285" width="12.42578125" style="225" customWidth="1"/>
    <col min="1286" max="1286" width="15.7109375" style="225" customWidth="1"/>
    <col min="1287" max="1290" width="9.7109375" style="225" customWidth="1"/>
    <col min="1291" max="1537" width="9.140625" style="225"/>
    <col min="1538" max="1538" width="6" style="225" customWidth="1"/>
    <col min="1539" max="1539" width="33.5703125" style="225" customWidth="1"/>
    <col min="1540" max="1540" width="29.140625" style="225" customWidth="1"/>
    <col min="1541" max="1541" width="12.42578125" style="225" customWidth="1"/>
    <col min="1542" max="1542" width="15.7109375" style="225" customWidth="1"/>
    <col min="1543" max="1546" width="9.7109375" style="225" customWidth="1"/>
    <col min="1547" max="1793" width="9.140625" style="225"/>
    <col min="1794" max="1794" width="6" style="225" customWidth="1"/>
    <col min="1795" max="1795" width="33.5703125" style="225" customWidth="1"/>
    <col min="1796" max="1796" width="29.140625" style="225" customWidth="1"/>
    <col min="1797" max="1797" width="12.42578125" style="225" customWidth="1"/>
    <col min="1798" max="1798" width="15.7109375" style="225" customWidth="1"/>
    <col min="1799" max="1802" width="9.7109375" style="225" customWidth="1"/>
    <col min="1803" max="2049" width="9.140625" style="225"/>
    <col min="2050" max="2050" width="6" style="225" customWidth="1"/>
    <col min="2051" max="2051" width="33.5703125" style="225" customWidth="1"/>
    <col min="2052" max="2052" width="29.140625" style="225" customWidth="1"/>
    <col min="2053" max="2053" width="12.42578125" style="225" customWidth="1"/>
    <col min="2054" max="2054" width="15.7109375" style="225" customWidth="1"/>
    <col min="2055" max="2058" width="9.7109375" style="225" customWidth="1"/>
    <col min="2059" max="2305" width="9.140625" style="225"/>
    <col min="2306" max="2306" width="6" style="225" customWidth="1"/>
    <col min="2307" max="2307" width="33.5703125" style="225" customWidth="1"/>
    <col min="2308" max="2308" width="29.140625" style="225" customWidth="1"/>
    <col min="2309" max="2309" width="12.42578125" style="225" customWidth="1"/>
    <col min="2310" max="2310" width="15.7109375" style="225" customWidth="1"/>
    <col min="2311" max="2314" width="9.7109375" style="225" customWidth="1"/>
    <col min="2315" max="2561" width="9.140625" style="225"/>
    <col min="2562" max="2562" width="6" style="225" customWidth="1"/>
    <col min="2563" max="2563" width="33.5703125" style="225" customWidth="1"/>
    <col min="2564" max="2564" width="29.140625" style="225" customWidth="1"/>
    <col min="2565" max="2565" width="12.42578125" style="225" customWidth="1"/>
    <col min="2566" max="2566" width="15.7109375" style="225" customWidth="1"/>
    <col min="2567" max="2570" width="9.7109375" style="225" customWidth="1"/>
    <col min="2571" max="2817" width="9.140625" style="225"/>
    <col min="2818" max="2818" width="6" style="225" customWidth="1"/>
    <col min="2819" max="2819" width="33.5703125" style="225" customWidth="1"/>
    <col min="2820" max="2820" width="29.140625" style="225" customWidth="1"/>
    <col min="2821" max="2821" width="12.42578125" style="225" customWidth="1"/>
    <col min="2822" max="2822" width="15.7109375" style="225" customWidth="1"/>
    <col min="2823" max="2826" width="9.7109375" style="225" customWidth="1"/>
    <col min="2827" max="3073" width="9.140625" style="225"/>
    <col min="3074" max="3074" width="6" style="225" customWidth="1"/>
    <col min="3075" max="3075" width="33.5703125" style="225" customWidth="1"/>
    <col min="3076" max="3076" width="29.140625" style="225" customWidth="1"/>
    <col min="3077" max="3077" width="12.42578125" style="225" customWidth="1"/>
    <col min="3078" max="3078" width="15.7109375" style="225" customWidth="1"/>
    <col min="3079" max="3082" width="9.7109375" style="225" customWidth="1"/>
    <col min="3083" max="3329" width="9.140625" style="225"/>
    <col min="3330" max="3330" width="6" style="225" customWidth="1"/>
    <col min="3331" max="3331" width="33.5703125" style="225" customWidth="1"/>
    <col min="3332" max="3332" width="29.140625" style="225" customWidth="1"/>
    <col min="3333" max="3333" width="12.42578125" style="225" customWidth="1"/>
    <col min="3334" max="3334" width="15.7109375" style="225" customWidth="1"/>
    <col min="3335" max="3338" width="9.7109375" style="225" customWidth="1"/>
    <col min="3339" max="3585" width="9.140625" style="225"/>
    <col min="3586" max="3586" width="6" style="225" customWidth="1"/>
    <col min="3587" max="3587" width="33.5703125" style="225" customWidth="1"/>
    <col min="3588" max="3588" width="29.140625" style="225" customWidth="1"/>
    <col min="3589" max="3589" width="12.42578125" style="225" customWidth="1"/>
    <col min="3590" max="3590" width="15.7109375" style="225" customWidth="1"/>
    <col min="3591" max="3594" width="9.7109375" style="225" customWidth="1"/>
    <col min="3595" max="3841" width="9.140625" style="225"/>
    <col min="3842" max="3842" width="6" style="225" customWidth="1"/>
    <col min="3843" max="3843" width="33.5703125" style="225" customWidth="1"/>
    <col min="3844" max="3844" width="29.140625" style="225" customWidth="1"/>
    <col min="3845" max="3845" width="12.42578125" style="225" customWidth="1"/>
    <col min="3846" max="3846" width="15.7109375" style="225" customWidth="1"/>
    <col min="3847" max="3850" width="9.7109375" style="225" customWidth="1"/>
    <col min="3851" max="4097" width="9.140625" style="225"/>
    <col min="4098" max="4098" width="6" style="225" customWidth="1"/>
    <col min="4099" max="4099" width="33.5703125" style="225" customWidth="1"/>
    <col min="4100" max="4100" width="29.140625" style="225" customWidth="1"/>
    <col min="4101" max="4101" width="12.42578125" style="225" customWidth="1"/>
    <col min="4102" max="4102" width="15.7109375" style="225" customWidth="1"/>
    <col min="4103" max="4106" width="9.7109375" style="225" customWidth="1"/>
    <col min="4107" max="4353" width="9.140625" style="225"/>
    <col min="4354" max="4354" width="6" style="225" customWidth="1"/>
    <col min="4355" max="4355" width="33.5703125" style="225" customWidth="1"/>
    <col min="4356" max="4356" width="29.140625" style="225" customWidth="1"/>
    <col min="4357" max="4357" width="12.42578125" style="225" customWidth="1"/>
    <col min="4358" max="4358" width="15.7109375" style="225" customWidth="1"/>
    <col min="4359" max="4362" width="9.7109375" style="225" customWidth="1"/>
    <col min="4363" max="4609" width="9.140625" style="225"/>
    <col min="4610" max="4610" width="6" style="225" customWidth="1"/>
    <col min="4611" max="4611" width="33.5703125" style="225" customWidth="1"/>
    <col min="4612" max="4612" width="29.140625" style="225" customWidth="1"/>
    <col min="4613" max="4613" width="12.42578125" style="225" customWidth="1"/>
    <col min="4614" max="4614" width="15.7109375" style="225" customWidth="1"/>
    <col min="4615" max="4618" width="9.7109375" style="225" customWidth="1"/>
    <col min="4619" max="4865" width="9.140625" style="225"/>
    <col min="4866" max="4866" width="6" style="225" customWidth="1"/>
    <col min="4867" max="4867" width="33.5703125" style="225" customWidth="1"/>
    <col min="4868" max="4868" width="29.140625" style="225" customWidth="1"/>
    <col min="4869" max="4869" width="12.42578125" style="225" customWidth="1"/>
    <col min="4870" max="4870" width="15.7109375" style="225" customWidth="1"/>
    <col min="4871" max="4874" width="9.7109375" style="225" customWidth="1"/>
    <col min="4875" max="5121" width="9.140625" style="225"/>
    <col min="5122" max="5122" width="6" style="225" customWidth="1"/>
    <col min="5123" max="5123" width="33.5703125" style="225" customWidth="1"/>
    <col min="5124" max="5124" width="29.140625" style="225" customWidth="1"/>
    <col min="5125" max="5125" width="12.42578125" style="225" customWidth="1"/>
    <col min="5126" max="5126" width="15.7109375" style="225" customWidth="1"/>
    <col min="5127" max="5130" width="9.7109375" style="225" customWidth="1"/>
    <col min="5131" max="5377" width="9.140625" style="225"/>
    <col min="5378" max="5378" width="6" style="225" customWidth="1"/>
    <col min="5379" max="5379" width="33.5703125" style="225" customWidth="1"/>
    <col min="5380" max="5380" width="29.140625" style="225" customWidth="1"/>
    <col min="5381" max="5381" width="12.42578125" style="225" customWidth="1"/>
    <col min="5382" max="5382" width="15.7109375" style="225" customWidth="1"/>
    <col min="5383" max="5386" width="9.7109375" style="225" customWidth="1"/>
    <col min="5387" max="5633" width="9.140625" style="225"/>
    <col min="5634" max="5634" width="6" style="225" customWidth="1"/>
    <col min="5635" max="5635" width="33.5703125" style="225" customWidth="1"/>
    <col min="5636" max="5636" width="29.140625" style="225" customWidth="1"/>
    <col min="5637" max="5637" width="12.42578125" style="225" customWidth="1"/>
    <col min="5638" max="5638" width="15.7109375" style="225" customWidth="1"/>
    <col min="5639" max="5642" width="9.7109375" style="225" customWidth="1"/>
    <col min="5643" max="5889" width="9.140625" style="225"/>
    <col min="5890" max="5890" width="6" style="225" customWidth="1"/>
    <col min="5891" max="5891" width="33.5703125" style="225" customWidth="1"/>
    <col min="5892" max="5892" width="29.140625" style="225" customWidth="1"/>
    <col min="5893" max="5893" width="12.42578125" style="225" customWidth="1"/>
    <col min="5894" max="5894" width="15.7109375" style="225" customWidth="1"/>
    <col min="5895" max="5898" width="9.7109375" style="225" customWidth="1"/>
    <col min="5899" max="6145" width="9.140625" style="225"/>
    <col min="6146" max="6146" width="6" style="225" customWidth="1"/>
    <col min="6147" max="6147" width="33.5703125" style="225" customWidth="1"/>
    <col min="6148" max="6148" width="29.140625" style="225" customWidth="1"/>
    <col min="6149" max="6149" width="12.42578125" style="225" customWidth="1"/>
    <col min="6150" max="6150" width="15.7109375" style="225" customWidth="1"/>
    <col min="6151" max="6154" width="9.7109375" style="225" customWidth="1"/>
    <col min="6155" max="6401" width="9.140625" style="225"/>
    <col min="6402" max="6402" width="6" style="225" customWidth="1"/>
    <col min="6403" max="6403" width="33.5703125" style="225" customWidth="1"/>
    <col min="6404" max="6404" width="29.140625" style="225" customWidth="1"/>
    <col min="6405" max="6405" width="12.42578125" style="225" customWidth="1"/>
    <col min="6406" max="6406" width="15.7109375" style="225" customWidth="1"/>
    <col min="6407" max="6410" width="9.7109375" style="225" customWidth="1"/>
    <col min="6411" max="6657" width="9.140625" style="225"/>
    <col min="6658" max="6658" width="6" style="225" customWidth="1"/>
    <col min="6659" max="6659" width="33.5703125" style="225" customWidth="1"/>
    <col min="6660" max="6660" width="29.140625" style="225" customWidth="1"/>
    <col min="6661" max="6661" width="12.42578125" style="225" customWidth="1"/>
    <col min="6662" max="6662" width="15.7109375" style="225" customWidth="1"/>
    <col min="6663" max="6666" width="9.7109375" style="225" customWidth="1"/>
    <col min="6667" max="6913" width="9.140625" style="225"/>
    <col min="6914" max="6914" width="6" style="225" customWidth="1"/>
    <col min="6915" max="6915" width="33.5703125" style="225" customWidth="1"/>
    <col min="6916" max="6916" width="29.140625" style="225" customWidth="1"/>
    <col min="6917" max="6917" width="12.42578125" style="225" customWidth="1"/>
    <col min="6918" max="6918" width="15.7109375" style="225" customWidth="1"/>
    <col min="6919" max="6922" width="9.7109375" style="225" customWidth="1"/>
    <col min="6923" max="7169" width="9.140625" style="225"/>
    <col min="7170" max="7170" width="6" style="225" customWidth="1"/>
    <col min="7171" max="7171" width="33.5703125" style="225" customWidth="1"/>
    <col min="7172" max="7172" width="29.140625" style="225" customWidth="1"/>
    <col min="7173" max="7173" width="12.42578125" style="225" customWidth="1"/>
    <col min="7174" max="7174" width="15.7109375" style="225" customWidth="1"/>
    <col min="7175" max="7178" width="9.7109375" style="225" customWidth="1"/>
    <col min="7179" max="7425" width="9.140625" style="225"/>
    <col min="7426" max="7426" width="6" style="225" customWidth="1"/>
    <col min="7427" max="7427" width="33.5703125" style="225" customWidth="1"/>
    <col min="7428" max="7428" width="29.140625" style="225" customWidth="1"/>
    <col min="7429" max="7429" width="12.42578125" style="225" customWidth="1"/>
    <col min="7430" max="7430" width="15.7109375" style="225" customWidth="1"/>
    <col min="7431" max="7434" width="9.7109375" style="225" customWidth="1"/>
    <col min="7435" max="7681" width="9.140625" style="225"/>
    <col min="7682" max="7682" width="6" style="225" customWidth="1"/>
    <col min="7683" max="7683" width="33.5703125" style="225" customWidth="1"/>
    <col min="7684" max="7684" width="29.140625" style="225" customWidth="1"/>
    <col min="7685" max="7685" width="12.42578125" style="225" customWidth="1"/>
    <col min="7686" max="7686" width="15.7109375" style="225" customWidth="1"/>
    <col min="7687" max="7690" width="9.7109375" style="225" customWidth="1"/>
    <col min="7691" max="7937" width="9.140625" style="225"/>
    <col min="7938" max="7938" width="6" style="225" customWidth="1"/>
    <col min="7939" max="7939" width="33.5703125" style="225" customWidth="1"/>
    <col min="7940" max="7940" width="29.140625" style="225" customWidth="1"/>
    <col min="7941" max="7941" width="12.42578125" style="225" customWidth="1"/>
    <col min="7942" max="7942" width="15.7109375" style="225" customWidth="1"/>
    <col min="7943" max="7946" width="9.7109375" style="225" customWidth="1"/>
    <col min="7947" max="8193" width="9.140625" style="225"/>
    <col min="8194" max="8194" width="6" style="225" customWidth="1"/>
    <col min="8195" max="8195" width="33.5703125" style="225" customWidth="1"/>
    <col min="8196" max="8196" width="29.140625" style="225" customWidth="1"/>
    <col min="8197" max="8197" width="12.42578125" style="225" customWidth="1"/>
    <col min="8198" max="8198" width="15.7109375" style="225" customWidth="1"/>
    <col min="8199" max="8202" width="9.7109375" style="225" customWidth="1"/>
    <col min="8203" max="8449" width="9.140625" style="225"/>
    <col min="8450" max="8450" width="6" style="225" customWidth="1"/>
    <col min="8451" max="8451" width="33.5703125" style="225" customWidth="1"/>
    <col min="8452" max="8452" width="29.140625" style="225" customWidth="1"/>
    <col min="8453" max="8453" width="12.42578125" style="225" customWidth="1"/>
    <col min="8454" max="8454" width="15.7109375" style="225" customWidth="1"/>
    <col min="8455" max="8458" width="9.7109375" style="225" customWidth="1"/>
    <col min="8459" max="8705" width="9.140625" style="225"/>
    <col min="8706" max="8706" width="6" style="225" customWidth="1"/>
    <col min="8707" max="8707" width="33.5703125" style="225" customWidth="1"/>
    <col min="8708" max="8708" width="29.140625" style="225" customWidth="1"/>
    <col min="8709" max="8709" width="12.42578125" style="225" customWidth="1"/>
    <col min="8710" max="8710" width="15.7109375" style="225" customWidth="1"/>
    <col min="8711" max="8714" width="9.7109375" style="225" customWidth="1"/>
    <col min="8715" max="8961" width="9.140625" style="225"/>
    <col min="8962" max="8962" width="6" style="225" customWidth="1"/>
    <col min="8963" max="8963" width="33.5703125" style="225" customWidth="1"/>
    <col min="8964" max="8964" width="29.140625" style="225" customWidth="1"/>
    <col min="8965" max="8965" width="12.42578125" style="225" customWidth="1"/>
    <col min="8966" max="8966" width="15.7109375" style="225" customWidth="1"/>
    <col min="8967" max="8970" width="9.7109375" style="225" customWidth="1"/>
    <col min="8971" max="9217" width="9.140625" style="225"/>
    <col min="9218" max="9218" width="6" style="225" customWidth="1"/>
    <col min="9219" max="9219" width="33.5703125" style="225" customWidth="1"/>
    <col min="9220" max="9220" width="29.140625" style="225" customWidth="1"/>
    <col min="9221" max="9221" width="12.42578125" style="225" customWidth="1"/>
    <col min="9222" max="9222" width="15.7109375" style="225" customWidth="1"/>
    <col min="9223" max="9226" width="9.7109375" style="225" customWidth="1"/>
    <col min="9227" max="9473" width="9.140625" style="225"/>
    <col min="9474" max="9474" width="6" style="225" customWidth="1"/>
    <col min="9475" max="9475" width="33.5703125" style="225" customWidth="1"/>
    <col min="9476" max="9476" width="29.140625" style="225" customWidth="1"/>
    <col min="9477" max="9477" width="12.42578125" style="225" customWidth="1"/>
    <col min="9478" max="9478" width="15.7109375" style="225" customWidth="1"/>
    <col min="9479" max="9482" width="9.7109375" style="225" customWidth="1"/>
    <col min="9483" max="9729" width="9.140625" style="225"/>
    <col min="9730" max="9730" width="6" style="225" customWidth="1"/>
    <col min="9731" max="9731" width="33.5703125" style="225" customWidth="1"/>
    <col min="9732" max="9732" width="29.140625" style="225" customWidth="1"/>
    <col min="9733" max="9733" width="12.42578125" style="225" customWidth="1"/>
    <col min="9734" max="9734" width="15.7109375" style="225" customWidth="1"/>
    <col min="9735" max="9738" width="9.7109375" style="225" customWidth="1"/>
    <col min="9739" max="9985" width="9.140625" style="225"/>
    <col min="9986" max="9986" width="6" style="225" customWidth="1"/>
    <col min="9987" max="9987" width="33.5703125" style="225" customWidth="1"/>
    <col min="9988" max="9988" width="29.140625" style="225" customWidth="1"/>
    <col min="9989" max="9989" width="12.42578125" style="225" customWidth="1"/>
    <col min="9990" max="9990" width="15.7109375" style="225" customWidth="1"/>
    <col min="9991" max="9994" width="9.7109375" style="225" customWidth="1"/>
    <col min="9995" max="10241" width="9.140625" style="225"/>
    <col min="10242" max="10242" width="6" style="225" customWidth="1"/>
    <col min="10243" max="10243" width="33.5703125" style="225" customWidth="1"/>
    <col min="10244" max="10244" width="29.140625" style="225" customWidth="1"/>
    <col min="10245" max="10245" width="12.42578125" style="225" customWidth="1"/>
    <col min="10246" max="10246" width="15.7109375" style="225" customWidth="1"/>
    <col min="10247" max="10250" width="9.7109375" style="225" customWidth="1"/>
    <col min="10251" max="10497" width="9.140625" style="225"/>
    <col min="10498" max="10498" width="6" style="225" customWidth="1"/>
    <col min="10499" max="10499" width="33.5703125" style="225" customWidth="1"/>
    <col min="10500" max="10500" width="29.140625" style="225" customWidth="1"/>
    <col min="10501" max="10501" width="12.42578125" style="225" customWidth="1"/>
    <col min="10502" max="10502" width="15.7109375" style="225" customWidth="1"/>
    <col min="10503" max="10506" width="9.7109375" style="225" customWidth="1"/>
    <col min="10507" max="10753" width="9.140625" style="225"/>
    <col min="10754" max="10754" width="6" style="225" customWidth="1"/>
    <col min="10755" max="10755" width="33.5703125" style="225" customWidth="1"/>
    <col min="10756" max="10756" width="29.140625" style="225" customWidth="1"/>
    <col min="10757" max="10757" width="12.42578125" style="225" customWidth="1"/>
    <col min="10758" max="10758" width="15.7109375" style="225" customWidth="1"/>
    <col min="10759" max="10762" width="9.7109375" style="225" customWidth="1"/>
    <col min="10763" max="11009" width="9.140625" style="225"/>
    <col min="11010" max="11010" width="6" style="225" customWidth="1"/>
    <col min="11011" max="11011" width="33.5703125" style="225" customWidth="1"/>
    <col min="11012" max="11012" width="29.140625" style="225" customWidth="1"/>
    <col min="11013" max="11013" width="12.42578125" style="225" customWidth="1"/>
    <col min="11014" max="11014" width="15.7109375" style="225" customWidth="1"/>
    <col min="11015" max="11018" width="9.7109375" style="225" customWidth="1"/>
    <col min="11019" max="11265" width="9.140625" style="225"/>
    <col min="11266" max="11266" width="6" style="225" customWidth="1"/>
    <col min="11267" max="11267" width="33.5703125" style="225" customWidth="1"/>
    <col min="11268" max="11268" width="29.140625" style="225" customWidth="1"/>
    <col min="11269" max="11269" width="12.42578125" style="225" customWidth="1"/>
    <col min="11270" max="11270" width="15.7109375" style="225" customWidth="1"/>
    <col min="11271" max="11274" width="9.7109375" style="225" customWidth="1"/>
    <col min="11275" max="11521" width="9.140625" style="225"/>
    <col min="11522" max="11522" width="6" style="225" customWidth="1"/>
    <col min="11523" max="11523" width="33.5703125" style="225" customWidth="1"/>
    <col min="11524" max="11524" width="29.140625" style="225" customWidth="1"/>
    <col min="11525" max="11525" width="12.42578125" style="225" customWidth="1"/>
    <col min="11526" max="11526" width="15.7109375" style="225" customWidth="1"/>
    <col min="11527" max="11530" width="9.7109375" style="225" customWidth="1"/>
    <col min="11531" max="11777" width="9.140625" style="225"/>
    <col min="11778" max="11778" width="6" style="225" customWidth="1"/>
    <col min="11779" max="11779" width="33.5703125" style="225" customWidth="1"/>
    <col min="11780" max="11780" width="29.140625" style="225" customWidth="1"/>
    <col min="11781" max="11781" width="12.42578125" style="225" customWidth="1"/>
    <col min="11782" max="11782" width="15.7109375" style="225" customWidth="1"/>
    <col min="11783" max="11786" width="9.7109375" style="225" customWidth="1"/>
    <col min="11787" max="12033" width="9.140625" style="225"/>
    <col min="12034" max="12034" width="6" style="225" customWidth="1"/>
    <col min="12035" max="12035" width="33.5703125" style="225" customWidth="1"/>
    <col min="12036" max="12036" width="29.140625" style="225" customWidth="1"/>
    <col min="12037" max="12037" width="12.42578125" style="225" customWidth="1"/>
    <col min="12038" max="12038" width="15.7109375" style="225" customWidth="1"/>
    <col min="12039" max="12042" width="9.7109375" style="225" customWidth="1"/>
    <col min="12043" max="12289" width="9.140625" style="225"/>
    <col min="12290" max="12290" width="6" style="225" customWidth="1"/>
    <col min="12291" max="12291" width="33.5703125" style="225" customWidth="1"/>
    <col min="12292" max="12292" width="29.140625" style="225" customWidth="1"/>
    <col min="12293" max="12293" width="12.42578125" style="225" customWidth="1"/>
    <col min="12294" max="12294" width="15.7109375" style="225" customWidth="1"/>
    <col min="12295" max="12298" width="9.7109375" style="225" customWidth="1"/>
    <col min="12299" max="12545" width="9.140625" style="225"/>
    <col min="12546" max="12546" width="6" style="225" customWidth="1"/>
    <col min="12547" max="12547" width="33.5703125" style="225" customWidth="1"/>
    <col min="12548" max="12548" width="29.140625" style="225" customWidth="1"/>
    <col min="12549" max="12549" width="12.42578125" style="225" customWidth="1"/>
    <col min="12550" max="12550" width="15.7109375" style="225" customWidth="1"/>
    <col min="12551" max="12554" width="9.7109375" style="225" customWidth="1"/>
    <col min="12555" max="12801" width="9.140625" style="225"/>
    <col min="12802" max="12802" width="6" style="225" customWidth="1"/>
    <col min="12803" max="12803" width="33.5703125" style="225" customWidth="1"/>
    <col min="12804" max="12804" width="29.140625" style="225" customWidth="1"/>
    <col min="12805" max="12805" width="12.42578125" style="225" customWidth="1"/>
    <col min="12806" max="12806" width="15.7109375" style="225" customWidth="1"/>
    <col min="12807" max="12810" width="9.7109375" style="225" customWidth="1"/>
    <col min="12811" max="13057" width="9.140625" style="225"/>
    <col min="13058" max="13058" width="6" style="225" customWidth="1"/>
    <col min="13059" max="13059" width="33.5703125" style="225" customWidth="1"/>
    <col min="13060" max="13060" width="29.140625" style="225" customWidth="1"/>
    <col min="13061" max="13061" width="12.42578125" style="225" customWidth="1"/>
    <col min="13062" max="13062" width="15.7109375" style="225" customWidth="1"/>
    <col min="13063" max="13066" width="9.7109375" style="225" customWidth="1"/>
    <col min="13067" max="13313" width="9.140625" style="225"/>
    <col min="13314" max="13314" width="6" style="225" customWidth="1"/>
    <col min="13315" max="13315" width="33.5703125" style="225" customWidth="1"/>
    <col min="13316" max="13316" width="29.140625" style="225" customWidth="1"/>
    <col min="13317" max="13317" width="12.42578125" style="225" customWidth="1"/>
    <col min="13318" max="13318" width="15.7109375" style="225" customWidth="1"/>
    <col min="13319" max="13322" width="9.7109375" style="225" customWidth="1"/>
    <col min="13323" max="13569" width="9.140625" style="225"/>
    <col min="13570" max="13570" width="6" style="225" customWidth="1"/>
    <col min="13571" max="13571" width="33.5703125" style="225" customWidth="1"/>
    <col min="13572" max="13572" width="29.140625" style="225" customWidth="1"/>
    <col min="13573" max="13573" width="12.42578125" style="225" customWidth="1"/>
    <col min="13574" max="13574" width="15.7109375" style="225" customWidth="1"/>
    <col min="13575" max="13578" width="9.7109375" style="225" customWidth="1"/>
    <col min="13579" max="13825" width="9.140625" style="225"/>
    <col min="13826" max="13826" width="6" style="225" customWidth="1"/>
    <col min="13827" max="13827" width="33.5703125" style="225" customWidth="1"/>
    <col min="13828" max="13828" width="29.140625" style="225" customWidth="1"/>
    <col min="13829" max="13829" width="12.42578125" style="225" customWidth="1"/>
    <col min="13830" max="13830" width="15.7109375" style="225" customWidth="1"/>
    <col min="13831" max="13834" width="9.7109375" style="225" customWidth="1"/>
    <col min="13835" max="14081" width="9.140625" style="225"/>
    <col min="14082" max="14082" width="6" style="225" customWidth="1"/>
    <col min="14083" max="14083" width="33.5703125" style="225" customWidth="1"/>
    <col min="14084" max="14084" width="29.140625" style="225" customWidth="1"/>
    <col min="14085" max="14085" width="12.42578125" style="225" customWidth="1"/>
    <col min="14086" max="14086" width="15.7109375" style="225" customWidth="1"/>
    <col min="14087" max="14090" width="9.7109375" style="225" customWidth="1"/>
    <col min="14091" max="14337" width="9.140625" style="225"/>
    <col min="14338" max="14338" width="6" style="225" customWidth="1"/>
    <col min="14339" max="14339" width="33.5703125" style="225" customWidth="1"/>
    <col min="14340" max="14340" width="29.140625" style="225" customWidth="1"/>
    <col min="14341" max="14341" width="12.42578125" style="225" customWidth="1"/>
    <col min="14342" max="14342" width="15.7109375" style="225" customWidth="1"/>
    <col min="14343" max="14346" width="9.7109375" style="225" customWidth="1"/>
    <col min="14347" max="14593" width="9.140625" style="225"/>
    <col min="14594" max="14594" width="6" style="225" customWidth="1"/>
    <col min="14595" max="14595" width="33.5703125" style="225" customWidth="1"/>
    <col min="14596" max="14596" width="29.140625" style="225" customWidth="1"/>
    <col min="14597" max="14597" width="12.42578125" style="225" customWidth="1"/>
    <col min="14598" max="14598" width="15.7109375" style="225" customWidth="1"/>
    <col min="14599" max="14602" width="9.7109375" style="225" customWidth="1"/>
    <col min="14603" max="14849" width="9.140625" style="225"/>
    <col min="14850" max="14850" width="6" style="225" customWidth="1"/>
    <col min="14851" max="14851" width="33.5703125" style="225" customWidth="1"/>
    <col min="14852" max="14852" width="29.140625" style="225" customWidth="1"/>
    <col min="14853" max="14853" width="12.42578125" style="225" customWidth="1"/>
    <col min="14854" max="14854" width="15.7109375" style="225" customWidth="1"/>
    <col min="14855" max="14858" width="9.7109375" style="225" customWidth="1"/>
    <col min="14859" max="15105" width="9.140625" style="225"/>
    <col min="15106" max="15106" width="6" style="225" customWidth="1"/>
    <col min="15107" max="15107" width="33.5703125" style="225" customWidth="1"/>
    <col min="15108" max="15108" width="29.140625" style="225" customWidth="1"/>
    <col min="15109" max="15109" width="12.42578125" style="225" customWidth="1"/>
    <col min="15110" max="15110" width="15.7109375" style="225" customWidth="1"/>
    <col min="15111" max="15114" width="9.7109375" style="225" customWidth="1"/>
    <col min="15115" max="15361" width="9.140625" style="225"/>
    <col min="15362" max="15362" width="6" style="225" customWidth="1"/>
    <col min="15363" max="15363" width="33.5703125" style="225" customWidth="1"/>
    <col min="15364" max="15364" width="29.140625" style="225" customWidth="1"/>
    <col min="15365" max="15365" width="12.42578125" style="225" customWidth="1"/>
    <col min="15366" max="15366" width="15.7109375" style="225" customWidth="1"/>
    <col min="15367" max="15370" width="9.7109375" style="225" customWidth="1"/>
    <col min="15371" max="15617" width="9.140625" style="225"/>
    <col min="15618" max="15618" width="6" style="225" customWidth="1"/>
    <col min="15619" max="15619" width="33.5703125" style="225" customWidth="1"/>
    <col min="15620" max="15620" width="29.140625" style="225" customWidth="1"/>
    <col min="15621" max="15621" width="12.42578125" style="225" customWidth="1"/>
    <col min="15622" max="15622" width="15.7109375" style="225" customWidth="1"/>
    <col min="15623" max="15626" width="9.7109375" style="225" customWidth="1"/>
    <col min="15627" max="15873" width="9.140625" style="225"/>
    <col min="15874" max="15874" width="6" style="225" customWidth="1"/>
    <col min="15875" max="15875" width="33.5703125" style="225" customWidth="1"/>
    <col min="15876" max="15876" width="29.140625" style="225" customWidth="1"/>
    <col min="15877" max="15877" width="12.42578125" style="225" customWidth="1"/>
    <col min="15878" max="15878" width="15.7109375" style="225" customWidth="1"/>
    <col min="15879" max="15882" width="9.7109375" style="225" customWidth="1"/>
    <col min="15883" max="16129" width="9.140625" style="225"/>
    <col min="16130" max="16130" width="6" style="225" customWidth="1"/>
    <col min="16131" max="16131" width="33.5703125" style="225" customWidth="1"/>
    <col min="16132" max="16132" width="29.140625" style="225" customWidth="1"/>
    <col min="16133" max="16133" width="12.42578125" style="225" customWidth="1"/>
    <col min="16134" max="16134" width="15.7109375" style="225" customWidth="1"/>
    <col min="16135" max="16138" width="9.7109375" style="225" customWidth="1"/>
    <col min="16139" max="16384" width="9.140625" style="225"/>
  </cols>
  <sheetData>
    <row r="1" spans="1:10">
      <c r="A1" s="221"/>
      <c r="B1" s="222"/>
      <c r="C1" s="223"/>
      <c r="D1" s="224"/>
      <c r="E1" s="224"/>
      <c r="F1" s="224"/>
      <c r="G1" s="315" t="s">
        <v>420</v>
      </c>
      <c r="H1" s="315"/>
      <c r="I1" s="315"/>
      <c r="J1" s="315"/>
    </row>
    <row r="2" spans="1:10" s="228" customFormat="1" ht="32.25" customHeight="1">
      <c r="A2" s="226"/>
      <c r="B2" s="227" t="s">
        <v>412</v>
      </c>
      <c r="C2" s="227" t="s">
        <v>413</v>
      </c>
      <c r="D2" s="227" t="s">
        <v>414</v>
      </c>
      <c r="E2" s="227" t="s">
        <v>415</v>
      </c>
      <c r="F2" s="227" t="s">
        <v>416</v>
      </c>
      <c r="G2" s="227" t="s">
        <v>417</v>
      </c>
      <c r="H2" s="227" t="s">
        <v>418</v>
      </c>
      <c r="I2" s="227" t="s">
        <v>419</v>
      </c>
      <c r="J2" s="227" t="s">
        <v>426</v>
      </c>
    </row>
    <row r="3" spans="1:10" ht="5.25" customHeight="1">
      <c r="A3" s="221"/>
      <c r="B3" s="229"/>
      <c r="C3" s="230"/>
      <c r="D3" s="231"/>
      <c r="E3" s="231"/>
      <c r="F3" s="231"/>
      <c r="G3" s="231"/>
      <c r="H3" s="231"/>
      <c r="I3" s="231"/>
      <c r="J3" s="232"/>
    </row>
    <row r="4" spans="1:10">
      <c r="A4" s="221"/>
      <c r="B4" s="319" t="s">
        <v>424</v>
      </c>
      <c r="C4" s="319"/>
      <c r="D4" s="231"/>
      <c r="E4" s="231"/>
      <c r="F4" s="231"/>
      <c r="G4" s="231"/>
      <c r="H4" s="231"/>
      <c r="I4" s="231"/>
      <c r="J4" s="232"/>
    </row>
    <row r="5" spans="1:10">
      <c r="A5" s="221"/>
      <c r="B5" s="319" t="s">
        <v>425</v>
      </c>
      <c r="C5" s="319"/>
      <c r="D5" s="231"/>
      <c r="E5" s="231"/>
      <c r="F5" s="231"/>
      <c r="G5" s="231"/>
      <c r="H5" s="231"/>
      <c r="I5" s="231"/>
      <c r="J5" s="232"/>
    </row>
    <row r="6" spans="1:10" ht="8.25" customHeight="1">
      <c r="A6" s="221"/>
      <c r="B6" s="229"/>
      <c r="C6" s="230"/>
      <c r="D6" s="231"/>
      <c r="E6" s="231"/>
      <c r="F6" s="231"/>
      <c r="G6" s="231"/>
      <c r="H6" s="231"/>
      <c r="I6" s="231"/>
      <c r="J6" s="232"/>
    </row>
    <row r="7" spans="1:10">
      <c r="A7" s="221"/>
      <c r="B7" s="233" t="s">
        <v>427</v>
      </c>
      <c r="C7" s="230"/>
      <c r="D7" s="231"/>
      <c r="E7" s="231"/>
      <c r="F7" s="231"/>
      <c r="G7" s="231"/>
      <c r="H7" s="231"/>
      <c r="I7" s="231"/>
      <c r="J7" s="232"/>
    </row>
    <row r="8" spans="1:10">
      <c r="A8" s="221"/>
      <c r="B8" s="229"/>
      <c r="C8" s="230"/>
      <c r="D8" s="231"/>
      <c r="E8" s="231"/>
      <c r="F8" s="231"/>
      <c r="G8" s="231"/>
      <c r="H8" s="231"/>
      <c r="I8" s="231"/>
      <c r="J8" s="232"/>
    </row>
    <row r="9" spans="1:10" ht="25.5">
      <c r="A9" s="221"/>
      <c r="B9" s="234">
        <v>10</v>
      </c>
      <c r="C9" s="223" t="s">
        <v>421</v>
      </c>
      <c r="D9" s="224" t="s">
        <v>422</v>
      </c>
      <c r="E9" s="235">
        <v>1998</v>
      </c>
      <c r="F9" s="224">
        <v>530</v>
      </c>
      <c r="G9" s="236">
        <v>127</v>
      </c>
      <c r="H9" s="236">
        <v>127</v>
      </c>
      <c r="I9" s="236">
        <v>253</v>
      </c>
      <c r="J9" s="236">
        <v>380</v>
      </c>
    </row>
    <row r="10" spans="1:10">
      <c r="A10" s="221"/>
      <c r="B10" s="234">
        <v>11</v>
      </c>
      <c r="C10" s="223" t="s">
        <v>429</v>
      </c>
      <c r="D10" s="224" t="s">
        <v>422</v>
      </c>
      <c r="E10" s="235">
        <v>1997</v>
      </c>
      <c r="F10" s="224">
        <v>529</v>
      </c>
      <c r="G10" s="236">
        <v>760</v>
      </c>
      <c r="H10" s="236">
        <v>887</v>
      </c>
      <c r="I10" s="236">
        <v>1014</v>
      </c>
      <c r="J10" s="236">
        <v>1186</v>
      </c>
    </row>
    <row r="11" spans="1:10">
      <c r="A11" s="221"/>
      <c r="B11" s="234">
        <v>13</v>
      </c>
      <c r="C11" s="223" t="s">
        <v>430</v>
      </c>
      <c r="D11" s="224" t="s">
        <v>422</v>
      </c>
      <c r="E11" s="235">
        <v>1984</v>
      </c>
      <c r="F11" s="224" t="s">
        <v>431</v>
      </c>
      <c r="G11" s="236">
        <v>171</v>
      </c>
      <c r="H11" s="236">
        <v>171</v>
      </c>
      <c r="I11" s="236">
        <v>171</v>
      </c>
      <c r="J11" s="236">
        <v>171</v>
      </c>
    </row>
    <row r="12" spans="1:10">
      <c r="A12" s="221"/>
      <c r="B12" s="234">
        <v>14</v>
      </c>
      <c r="C12" s="223" t="s">
        <v>423</v>
      </c>
      <c r="D12" s="224" t="s">
        <v>422</v>
      </c>
      <c r="E12" s="235">
        <v>1988</v>
      </c>
      <c r="F12" s="224">
        <v>135</v>
      </c>
      <c r="G12" s="236">
        <v>25</v>
      </c>
      <c r="H12" s="236">
        <v>25</v>
      </c>
      <c r="I12" s="236">
        <v>25</v>
      </c>
      <c r="J12" s="236">
        <v>25</v>
      </c>
    </row>
    <row r="13" spans="1:10">
      <c r="A13" s="221"/>
      <c r="B13" s="234">
        <v>17</v>
      </c>
      <c r="C13" s="223" t="s">
        <v>432</v>
      </c>
      <c r="D13" s="224" t="s">
        <v>422</v>
      </c>
      <c r="E13" s="235">
        <v>1954</v>
      </c>
      <c r="F13" s="224">
        <v>117</v>
      </c>
      <c r="G13" s="236">
        <v>3041</v>
      </c>
      <c r="H13" s="236">
        <v>3168</v>
      </c>
      <c r="I13" s="236">
        <v>3421</v>
      </c>
      <c r="J13" s="236">
        <v>3635</v>
      </c>
    </row>
    <row r="14" spans="1:10">
      <c r="A14" s="221"/>
      <c r="B14" s="234">
        <v>47</v>
      </c>
      <c r="C14" s="223" t="s">
        <v>437</v>
      </c>
      <c r="D14" s="224" t="s">
        <v>436</v>
      </c>
      <c r="E14" s="224">
        <v>1933</v>
      </c>
      <c r="F14" s="224" t="s">
        <v>434</v>
      </c>
      <c r="G14" s="236">
        <v>4604</v>
      </c>
      <c r="H14" s="236">
        <v>5127</v>
      </c>
      <c r="I14" s="236">
        <v>5232</v>
      </c>
      <c r="J14" s="236">
        <v>5588</v>
      </c>
    </row>
    <row r="15" spans="1:10" ht="25.5">
      <c r="A15" s="221"/>
      <c r="B15" s="234">
        <v>50</v>
      </c>
      <c r="C15" s="223" t="s">
        <v>438</v>
      </c>
      <c r="D15" s="224" t="s">
        <v>436</v>
      </c>
      <c r="E15" s="235">
        <v>1997</v>
      </c>
      <c r="F15" s="224" t="s">
        <v>439</v>
      </c>
      <c r="G15" s="237" t="s">
        <v>428</v>
      </c>
      <c r="H15" s="237" t="s">
        <v>428</v>
      </c>
      <c r="I15" s="237" t="s">
        <v>428</v>
      </c>
      <c r="J15" s="237" t="s">
        <v>428</v>
      </c>
    </row>
    <row r="16" spans="1:10">
      <c r="A16" s="221"/>
      <c r="B16" s="234">
        <v>62</v>
      </c>
      <c r="C16" s="223" t="s">
        <v>440</v>
      </c>
      <c r="D16" s="224" t="s">
        <v>441</v>
      </c>
      <c r="E16" s="235">
        <v>1981</v>
      </c>
      <c r="F16" s="224">
        <v>129</v>
      </c>
      <c r="G16" s="236">
        <v>1239</v>
      </c>
      <c r="H16" s="236">
        <v>1341</v>
      </c>
      <c r="I16" s="236">
        <v>1444</v>
      </c>
      <c r="J16" s="236">
        <v>1538</v>
      </c>
    </row>
    <row r="17" spans="1:10">
      <c r="A17" s="221"/>
      <c r="B17" s="234">
        <v>63</v>
      </c>
      <c r="C17" s="223" t="s">
        <v>442</v>
      </c>
      <c r="D17" s="224" t="s">
        <v>441</v>
      </c>
      <c r="E17" s="235">
        <v>1982</v>
      </c>
      <c r="F17" s="224">
        <v>131</v>
      </c>
      <c r="G17" s="236">
        <v>568</v>
      </c>
      <c r="H17" s="236">
        <v>568</v>
      </c>
      <c r="I17" s="236">
        <v>568</v>
      </c>
      <c r="J17" s="236">
        <v>568</v>
      </c>
    </row>
    <row r="18" spans="1:10">
      <c r="A18" s="221"/>
      <c r="B18" s="317" t="s">
        <v>602</v>
      </c>
      <c r="C18" s="317"/>
      <c r="D18" s="317"/>
      <c r="E18" s="238"/>
      <c r="F18" s="239"/>
      <c r="G18" s="240">
        <v>10535</v>
      </c>
      <c r="H18" s="240">
        <v>11414</v>
      </c>
      <c r="I18" s="240">
        <v>12128</v>
      </c>
      <c r="J18" s="240">
        <v>13091</v>
      </c>
    </row>
    <row r="19" spans="1:10">
      <c r="A19" s="221"/>
      <c r="B19" s="241"/>
      <c r="C19" s="221"/>
      <c r="D19" s="221"/>
      <c r="E19" s="235"/>
      <c r="F19" s="224"/>
      <c r="G19" s="221"/>
      <c r="H19" s="221"/>
      <c r="I19" s="221"/>
      <c r="J19" s="221"/>
    </row>
    <row r="20" spans="1:10" ht="15" customHeight="1">
      <c r="A20" s="221"/>
      <c r="B20" s="233" t="s">
        <v>443</v>
      </c>
      <c r="C20" s="223"/>
      <c r="D20" s="221"/>
      <c r="E20" s="235"/>
      <c r="F20" s="224"/>
      <c r="G20" s="221"/>
      <c r="H20" s="221"/>
      <c r="I20" s="221"/>
      <c r="J20" s="221"/>
    </row>
    <row r="21" spans="1:10">
      <c r="A21" s="221"/>
      <c r="B21" s="229"/>
      <c r="C21" s="223"/>
      <c r="D21" s="221"/>
      <c r="E21" s="235"/>
      <c r="F21" s="224"/>
      <c r="G21" s="221"/>
      <c r="H21" s="221"/>
      <c r="I21" s="221"/>
      <c r="J21" s="221"/>
    </row>
    <row r="22" spans="1:10">
      <c r="A22" s="221"/>
      <c r="B22" s="234">
        <v>72</v>
      </c>
      <c r="C22" s="223" t="s">
        <v>444</v>
      </c>
      <c r="D22" s="224" t="s">
        <v>422</v>
      </c>
      <c r="E22" s="235">
        <v>1997</v>
      </c>
      <c r="F22" s="224">
        <v>221</v>
      </c>
      <c r="G22" s="236">
        <v>507</v>
      </c>
      <c r="H22" s="236">
        <v>634</v>
      </c>
      <c r="I22" s="236">
        <v>634</v>
      </c>
      <c r="J22" s="236">
        <v>713</v>
      </c>
    </row>
    <row r="23" spans="1:10" ht="25.5">
      <c r="A23" s="221"/>
      <c r="B23" s="234">
        <v>73</v>
      </c>
      <c r="C23" s="223" t="s">
        <v>445</v>
      </c>
      <c r="D23" s="224" t="s">
        <v>433</v>
      </c>
      <c r="E23" s="235">
        <v>2003</v>
      </c>
      <c r="F23" s="224">
        <v>223</v>
      </c>
      <c r="G23" s="236">
        <v>1367</v>
      </c>
      <c r="H23" s="236">
        <v>1794</v>
      </c>
      <c r="I23" s="236">
        <v>1794</v>
      </c>
      <c r="J23" s="236">
        <v>2074</v>
      </c>
    </row>
    <row r="24" spans="1:10" ht="38.25">
      <c r="A24" s="221"/>
      <c r="B24" s="234">
        <v>74</v>
      </c>
      <c r="C24" s="223" t="s">
        <v>446</v>
      </c>
      <c r="D24" s="224" t="s">
        <v>433</v>
      </c>
      <c r="E24" s="235">
        <v>1986</v>
      </c>
      <c r="F24" s="224" t="s">
        <v>447</v>
      </c>
      <c r="G24" s="236">
        <v>3925</v>
      </c>
      <c r="H24" s="236">
        <v>4343</v>
      </c>
      <c r="I24" s="236">
        <v>4710</v>
      </c>
      <c r="J24" s="236">
        <v>5181</v>
      </c>
    </row>
    <row r="25" spans="1:10">
      <c r="A25" s="221"/>
      <c r="B25" s="317" t="s">
        <v>603</v>
      </c>
      <c r="C25" s="317"/>
      <c r="D25" s="317"/>
      <c r="E25" s="235"/>
      <c r="F25" s="224"/>
      <c r="G25" s="240">
        <v>5799</v>
      </c>
      <c r="H25" s="240">
        <v>6771</v>
      </c>
      <c r="I25" s="240">
        <v>7138</v>
      </c>
      <c r="J25" s="240">
        <v>7968</v>
      </c>
    </row>
    <row r="26" spans="1:10">
      <c r="A26" s="221"/>
      <c r="B26" s="241"/>
      <c r="C26" s="221"/>
      <c r="D26" s="221"/>
      <c r="E26" s="235"/>
      <c r="F26" s="224"/>
      <c r="G26" s="221"/>
      <c r="H26" s="221"/>
      <c r="I26" s="221"/>
      <c r="J26" s="221"/>
    </row>
    <row r="27" spans="1:10">
      <c r="A27" s="221"/>
      <c r="B27" s="233" t="s">
        <v>448</v>
      </c>
      <c r="C27" s="223"/>
      <c r="D27" s="221"/>
      <c r="E27" s="235"/>
      <c r="F27" s="224"/>
      <c r="G27" s="221"/>
      <c r="H27" s="221"/>
      <c r="I27" s="221"/>
      <c r="J27" s="221"/>
    </row>
    <row r="28" spans="1:10">
      <c r="A28" s="221"/>
      <c r="B28" s="229"/>
      <c r="C28" s="223"/>
      <c r="D28" s="221"/>
      <c r="E28" s="235"/>
      <c r="F28" s="224"/>
      <c r="G28" s="221"/>
      <c r="H28" s="221"/>
      <c r="I28" s="221"/>
      <c r="J28" s="221"/>
    </row>
    <row r="29" spans="1:10">
      <c r="A29" s="221"/>
      <c r="B29" s="234">
        <v>96</v>
      </c>
      <c r="C29" s="223" t="s">
        <v>449</v>
      </c>
      <c r="D29" s="224" t="s">
        <v>433</v>
      </c>
      <c r="E29" s="235">
        <v>1942</v>
      </c>
      <c r="F29" s="224">
        <v>213</v>
      </c>
      <c r="G29" s="236">
        <v>24420</v>
      </c>
      <c r="H29" s="236">
        <v>26544</v>
      </c>
      <c r="I29" s="236">
        <v>29729</v>
      </c>
      <c r="J29" s="236">
        <v>32970</v>
      </c>
    </row>
    <row r="30" spans="1:10">
      <c r="A30" s="221"/>
      <c r="B30" s="317" t="s">
        <v>604</v>
      </c>
      <c r="C30" s="317"/>
      <c r="D30" s="317"/>
      <c r="E30" s="235"/>
      <c r="F30" s="224"/>
      <c r="G30" s="240">
        <v>24420</v>
      </c>
      <c r="H30" s="240">
        <v>26544</v>
      </c>
      <c r="I30" s="240">
        <v>29729</v>
      </c>
      <c r="J30" s="240">
        <v>32970</v>
      </c>
    </row>
    <row r="31" spans="1:10">
      <c r="A31" s="221"/>
      <c r="B31" s="241"/>
      <c r="C31" s="221"/>
      <c r="D31" s="242"/>
      <c r="E31" s="235"/>
      <c r="F31" s="224"/>
      <c r="G31" s="221"/>
      <c r="H31" s="221"/>
      <c r="I31" s="221"/>
      <c r="J31" s="221"/>
    </row>
    <row r="32" spans="1:10">
      <c r="A32" s="221"/>
      <c r="B32" s="241"/>
      <c r="C32" s="221"/>
      <c r="D32" s="221"/>
      <c r="E32" s="221"/>
      <c r="F32" s="221"/>
      <c r="G32" s="221"/>
      <c r="H32" s="221"/>
      <c r="I32" s="221"/>
      <c r="J32" s="221"/>
    </row>
    <row r="33" spans="1:10">
      <c r="A33" s="221"/>
      <c r="B33" s="319" t="s">
        <v>450</v>
      </c>
      <c r="C33" s="319"/>
      <c r="D33" s="221"/>
      <c r="E33" s="221"/>
      <c r="F33" s="221"/>
      <c r="G33" s="221"/>
      <c r="H33" s="221"/>
      <c r="I33" s="221"/>
      <c r="J33" s="221"/>
    </row>
    <row r="34" spans="1:10">
      <c r="A34" s="221"/>
      <c r="B34" s="241"/>
      <c r="C34" s="221"/>
      <c r="D34" s="231"/>
      <c r="E34" s="231"/>
      <c r="F34" s="231"/>
      <c r="G34" s="231"/>
      <c r="H34" s="231"/>
      <c r="I34" s="231"/>
      <c r="J34" s="232"/>
    </row>
    <row r="35" spans="1:10">
      <c r="A35" s="221"/>
      <c r="B35" s="313" t="s">
        <v>451</v>
      </c>
      <c r="C35" s="313"/>
      <c r="D35" s="231"/>
      <c r="E35" s="231"/>
      <c r="F35" s="231"/>
      <c r="G35" s="231"/>
      <c r="H35" s="231"/>
      <c r="I35" s="231"/>
      <c r="J35" s="232"/>
    </row>
    <row r="36" spans="1:10">
      <c r="A36" s="221"/>
      <c r="B36" s="313" t="s">
        <v>425</v>
      </c>
      <c r="C36" s="313"/>
      <c r="D36" s="231"/>
      <c r="E36" s="231"/>
      <c r="F36" s="231"/>
      <c r="G36" s="231"/>
      <c r="H36" s="231"/>
      <c r="I36" s="231"/>
      <c r="J36" s="232"/>
    </row>
    <row r="37" spans="1:10">
      <c r="A37" s="221"/>
      <c r="B37" s="229"/>
      <c r="C37" s="230"/>
      <c r="D37" s="221"/>
      <c r="E37" s="221"/>
      <c r="F37" s="221"/>
      <c r="G37" s="221"/>
      <c r="H37" s="221"/>
      <c r="I37" s="221"/>
      <c r="J37" s="221"/>
    </row>
    <row r="38" spans="1:10">
      <c r="A38" s="221"/>
      <c r="B38" s="241"/>
      <c r="C38" s="221"/>
      <c r="D38" s="221"/>
      <c r="E38" s="221"/>
      <c r="F38" s="221"/>
      <c r="G38" s="236"/>
      <c r="H38" s="236"/>
      <c r="I38" s="236"/>
      <c r="J38" s="236"/>
    </row>
    <row r="39" spans="1:10">
      <c r="A39" s="221"/>
      <c r="B39" s="313" t="s">
        <v>453</v>
      </c>
      <c r="C39" s="313"/>
      <c r="D39" s="221"/>
      <c r="E39" s="221"/>
      <c r="F39" s="221"/>
      <c r="G39" s="236"/>
      <c r="H39" s="236"/>
      <c r="I39" s="236"/>
      <c r="J39" s="236"/>
    </row>
    <row r="40" spans="1:10">
      <c r="A40" s="221"/>
      <c r="B40" s="222"/>
      <c r="C40" s="223"/>
      <c r="D40" s="221"/>
      <c r="E40" s="221"/>
      <c r="F40" s="221"/>
      <c r="G40" s="236"/>
      <c r="H40" s="236"/>
      <c r="I40" s="236"/>
      <c r="J40" s="236"/>
    </row>
    <row r="41" spans="1:10" ht="25.5">
      <c r="A41" s="221"/>
      <c r="B41" s="234">
        <v>116</v>
      </c>
      <c r="C41" s="223" t="s">
        <v>454</v>
      </c>
      <c r="D41" s="224" t="s">
        <v>422</v>
      </c>
      <c r="E41" s="224">
        <v>2001</v>
      </c>
      <c r="F41" s="224" t="s">
        <v>455</v>
      </c>
      <c r="G41" s="236">
        <v>881</v>
      </c>
      <c r="H41" s="236">
        <v>881</v>
      </c>
      <c r="I41" s="236">
        <v>881</v>
      </c>
      <c r="J41" s="236">
        <v>881</v>
      </c>
    </row>
    <row r="42" spans="1:10" ht="25.5">
      <c r="A42" s="221"/>
      <c r="B42" s="234">
        <v>120</v>
      </c>
      <c r="C42" s="223" t="s">
        <v>456</v>
      </c>
      <c r="D42" s="224" t="s">
        <v>433</v>
      </c>
      <c r="E42" s="224">
        <v>2006</v>
      </c>
      <c r="F42" s="224" t="s">
        <v>497</v>
      </c>
      <c r="G42" s="236">
        <v>58</v>
      </c>
      <c r="H42" s="236">
        <v>58</v>
      </c>
      <c r="I42" s="236">
        <v>58</v>
      </c>
      <c r="J42" s="236">
        <v>58</v>
      </c>
    </row>
    <row r="43" spans="1:10" ht="25.5">
      <c r="A43" s="221"/>
      <c r="B43" s="234">
        <v>129</v>
      </c>
      <c r="C43" s="223" t="s">
        <v>458</v>
      </c>
      <c r="D43" s="224" t="s">
        <v>436</v>
      </c>
      <c r="E43" s="224">
        <v>1985</v>
      </c>
      <c r="F43" s="224" t="s">
        <v>457</v>
      </c>
      <c r="G43" s="236">
        <v>2074</v>
      </c>
      <c r="H43" s="236">
        <v>2047</v>
      </c>
      <c r="I43" s="236">
        <v>2101</v>
      </c>
      <c r="J43" s="236">
        <v>2193</v>
      </c>
    </row>
    <row r="44" spans="1:10">
      <c r="A44" s="221"/>
      <c r="B44" s="234">
        <v>134</v>
      </c>
      <c r="C44" s="223" t="s">
        <v>459</v>
      </c>
      <c r="D44" s="224" t="s">
        <v>441</v>
      </c>
      <c r="E44" s="224">
        <v>2007</v>
      </c>
      <c r="F44" s="224" t="s">
        <v>1337</v>
      </c>
      <c r="G44" s="236">
        <v>33</v>
      </c>
      <c r="H44" s="236">
        <v>33</v>
      </c>
      <c r="I44" s="236">
        <v>33</v>
      </c>
      <c r="J44" s="236">
        <v>33</v>
      </c>
    </row>
    <row r="45" spans="1:10">
      <c r="A45" s="221"/>
      <c r="B45" s="318" t="s">
        <v>605</v>
      </c>
      <c r="C45" s="318"/>
      <c r="D45" s="318"/>
      <c r="E45" s="221"/>
      <c r="F45" s="221"/>
      <c r="G45" s="240">
        <v>3046</v>
      </c>
      <c r="H45" s="240">
        <v>3019</v>
      </c>
      <c r="I45" s="240">
        <v>3073</v>
      </c>
      <c r="J45" s="240">
        <v>3165</v>
      </c>
    </row>
    <row r="46" spans="1:10">
      <c r="A46" s="221"/>
      <c r="B46" s="241"/>
      <c r="C46" s="221"/>
      <c r="D46" s="221"/>
      <c r="E46" s="221"/>
      <c r="F46" s="221"/>
      <c r="G46" s="240"/>
      <c r="H46" s="240"/>
      <c r="I46" s="240"/>
      <c r="J46" s="240"/>
    </row>
    <row r="47" spans="1:10">
      <c r="A47" s="221"/>
      <c r="B47" s="233" t="s">
        <v>460</v>
      </c>
      <c r="C47" s="243"/>
      <c r="D47" s="221"/>
      <c r="E47" s="221"/>
      <c r="F47" s="221"/>
      <c r="G47" s="236"/>
      <c r="H47" s="236"/>
      <c r="I47" s="236"/>
      <c r="J47" s="236"/>
    </row>
    <row r="48" spans="1:10">
      <c r="A48" s="221"/>
      <c r="B48" s="233"/>
      <c r="C48" s="243"/>
      <c r="D48" s="221"/>
      <c r="E48" s="221"/>
      <c r="F48" s="221"/>
      <c r="G48" s="236"/>
      <c r="H48" s="236"/>
      <c r="I48" s="236"/>
      <c r="J48" s="236"/>
    </row>
    <row r="49" spans="1:10" ht="25.5">
      <c r="A49" s="221"/>
      <c r="B49" s="234">
        <v>145</v>
      </c>
      <c r="C49" s="223" t="s">
        <v>461</v>
      </c>
      <c r="D49" s="224" t="s">
        <v>435</v>
      </c>
      <c r="E49" s="224">
        <v>2002</v>
      </c>
      <c r="F49" s="224" t="s">
        <v>462</v>
      </c>
      <c r="G49" s="236">
        <v>5</v>
      </c>
      <c r="H49" s="236">
        <v>5</v>
      </c>
      <c r="I49" s="236">
        <v>5</v>
      </c>
      <c r="J49" s="236">
        <v>5</v>
      </c>
    </row>
    <row r="50" spans="1:10">
      <c r="A50" s="221"/>
      <c r="B50" s="234">
        <v>146</v>
      </c>
      <c r="C50" s="223" t="s">
        <v>463</v>
      </c>
      <c r="D50" s="224" t="s">
        <v>435</v>
      </c>
      <c r="E50" s="224">
        <v>1977</v>
      </c>
      <c r="F50" s="224" t="s">
        <v>464</v>
      </c>
      <c r="G50" s="236">
        <v>4041</v>
      </c>
      <c r="H50" s="236">
        <v>4041</v>
      </c>
      <c r="I50" s="236">
        <v>4041</v>
      </c>
      <c r="J50" s="236">
        <v>4041</v>
      </c>
    </row>
    <row r="51" spans="1:10">
      <c r="A51" s="221"/>
      <c r="B51" s="234">
        <v>147</v>
      </c>
      <c r="C51" s="223" t="s">
        <v>465</v>
      </c>
      <c r="D51" s="224" t="s">
        <v>436</v>
      </c>
      <c r="E51" s="224">
        <v>2000</v>
      </c>
      <c r="F51" s="224" t="s">
        <v>466</v>
      </c>
      <c r="G51" s="236">
        <v>46864</v>
      </c>
      <c r="H51" s="236">
        <v>48364</v>
      </c>
      <c r="I51" s="236">
        <v>47870</v>
      </c>
      <c r="J51" s="236">
        <v>49856</v>
      </c>
    </row>
    <row r="52" spans="1:10">
      <c r="A52" s="221"/>
      <c r="B52" s="234">
        <v>148</v>
      </c>
      <c r="C52" s="223" t="s">
        <v>467</v>
      </c>
      <c r="D52" s="224" t="s">
        <v>436</v>
      </c>
      <c r="E52" s="224">
        <v>1987</v>
      </c>
      <c r="F52" s="224" t="s">
        <v>468</v>
      </c>
      <c r="G52" s="236">
        <v>1437</v>
      </c>
      <c r="H52" s="236">
        <v>1437</v>
      </c>
      <c r="I52" s="236">
        <v>1437</v>
      </c>
      <c r="J52" s="236">
        <v>1437</v>
      </c>
    </row>
    <row r="53" spans="1:10">
      <c r="A53" s="221"/>
      <c r="B53" s="234">
        <v>150</v>
      </c>
      <c r="C53" s="223" t="s">
        <v>469</v>
      </c>
      <c r="D53" s="224" t="s">
        <v>441</v>
      </c>
      <c r="E53" s="224">
        <v>1977</v>
      </c>
      <c r="F53" s="224" t="s">
        <v>470</v>
      </c>
      <c r="G53" s="236">
        <v>6680</v>
      </c>
      <c r="H53" s="236">
        <v>6680</v>
      </c>
      <c r="I53" s="236">
        <v>6680</v>
      </c>
      <c r="J53" s="236">
        <v>6680</v>
      </c>
    </row>
    <row r="54" spans="1:10">
      <c r="A54" s="221"/>
      <c r="B54" s="318" t="s">
        <v>606</v>
      </c>
      <c r="C54" s="318"/>
      <c r="D54" s="318"/>
      <c r="E54" s="221"/>
      <c r="F54" s="221"/>
      <c r="G54" s="240">
        <v>59027</v>
      </c>
      <c r="H54" s="240">
        <v>60527</v>
      </c>
      <c r="I54" s="240">
        <v>60033</v>
      </c>
      <c r="J54" s="240">
        <v>62019</v>
      </c>
    </row>
    <row r="55" spans="1:10">
      <c r="A55" s="221"/>
      <c r="B55" s="241"/>
      <c r="C55" s="221"/>
      <c r="D55" s="221"/>
      <c r="E55" s="221"/>
      <c r="F55" s="221"/>
      <c r="G55" s="236"/>
      <c r="H55" s="236"/>
      <c r="I55" s="236"/>
      <c r="J55" s="236"/>
    </row>
    <row r="56" spans="1:10">
      <c r="A56" s="221"/>
      <c r="B56" s="313" t="s">
        <v>471</v>
      </c>
      <c r="C56" s="313"/>
      <c r="D56" s="221"/>
      <c r="E56" s="221"/>
      <c r="F56" s="221"/>
      <c r="G56" s="236"/>
      <c r="H56" s="236"/>
      <c r="I56" s="236"/>
      <c r="J56" s="236"/>
    </row>
    <row r="57" spans="1:10">
      <c r="A57" s="221"/>
      <c r="B57" s="222"/>
      <c r="C57" s="223"/>
      <c r="D57" s="221"/>
      <c r="E57" s="221"/>
      <c r="F57" s="221"/>
      <c r="G57" s="236"/>
      <c r="H57" s="236"/>
      <c r="I57" s="236"/>
      <c r="J57" s="236"/>
    </row>
    <row r="58" spans="1:10">
      <c r="A58" s="221"/>
      <c r="B58" s="313" t="s">
        <v>472</v>
      </c>
      <c r="C58" s="313"/>
      <c r="D58" s="221"/>
      <c r="E58" s="221"/>
      <c r="F58" s="221"/>
      <c r="G58" s="236"/>
      <c r="H58" s="236"/>
      <c r="I58" s="236"/>
      <c r="J58" s="236"/>
    </row>
    <row r="59" spans="1:10">
      <c r="A59" s="221"/>
      <c r="B59" s="241"/>
      <c r="C59" s="221"/>
      <c r="D59" s="221"/>
      <c r="E59" s="221"/>
      <c r="F59" s="221"/>
      <c r="G59" s="236"/>
      <c r="H59" s="236"/>
      <c r="I59" s="236"/>
      <c r="J59" s="236"/>
    </row>
    <row r="60" spans="1:10">
      <c r="A60" s="221"/>
      <c r="B60" s="234">
        <v>153</v>
      </c>
      <c r="C60" s="223" t="s">
        <v>473</v>
      </c>
      <c r="D60" s="224" t="s">
        <v>435</v>
      </c>
      <c r="E60" s="224">
        <v>2002</v>
      </c>
      <c r="F60" s="224" t="s">
        <v>474</v>
      </c>
      <c r="G60" s="244">
        <v>0</v>
      </c>
      <c r="H60" s="244">
        <v>0</v>
      </c>
      <c r="I60" s="244">
        <v>0</v>
      </c>
      <c r="J60" s="244">
        <v>0</v>
      </c>
    </row>
    <row r="61" spans="1:10" ht="25.5">
      <c r="A61" s="221"/>
      <c r="B61" s="234">
        <v>156</v>
      </c>
      <c r="C61" s="223" t="s">
        <v>475</v>
      </c>
      <c r="D61" s="224" t="s">
        <v>435</v>
      </c>
      <c r="E61" s="224">
        <v>2002</v>
      </c>
      <c r="F61" s="224" t="s">
        <v>476</v>
      </c>
      <c r="G61" s="236">
        <v>0</v>
      </c>
      <c r="H61" s="236">
        <v>0</v>
      </c>
      <c r="I61" s="236">
        <v>6</v>
      </c>
      <c r="J61" s="236">
        <v>11</v>
      </c>
    </row>
    <row r="62" spans="1:10">
      <c r="A62" s="221"/>
      <c r="B62" s="318" t="s">
        <v>607</v>
      </c>
      <c r="C62" s="318"/>
      <c r="D62" s="318"/>
      <c r="E62" s="235"/>
      <c r="F62" s="235"/>
      <c r="G62" s="240">
        <v>0</v>
      </c>
      <c r="H62" s="240">
        <v>0</v>
      </c>
      <c r="I62" s="240">
        <v>6</v>
      </c>
      <c r="J62" s="240">
        <v>11</v>
      </c>
    </row>
    <row r="63" spans="1:10">
      <c r="A63" s="221"/>
      <c r="B63" s="241"/>
      <c r="C63" s="221"/>
      <c r="D63" s="221"/>
      <c r="E63" s="221"/>
      <c r="F63" s="221"/>
      <c r="G63" s="236"/>
      <c r="H63" s="236"/>
      <c r="I63" s="236"/>
      <c r="J63" s="236"/>
    </row>
    <row r="64" spans="1:10">
      <c r="A64" s="221"/>
      <c r="B64" s="233" t="s">
        <v>452</v>
      </c>
      <c r="C64" s="243"/>
      <c r="D64" s="221"/>
      <c r="E64" s="221"/>
      <c r="F64" s="221"/>
      <c r="G64" s="236"/>
      <c r="H64" s="236"/>
      <c r="I64" s="236"/>
      <c r="J64" s="236"/>
    </row>
    <row r="65" spans="1:10">
      <c r="A65" s="221"/>
      <c r="B65" s="222"/>
      <c r="C65" s="243"/>
      <c r="D65" s="221"/>
      <c r="E65" s="221"/>
      <c r="F65" s="221"/>
      <c r="G65" s="236"/>
      <c r="H65" s="236"/>
      <c r="I65" s="236"/>
      <c r="J65" s="236"/>
    </row>
    <row r="66" spans="1:10">
      <c r="A66" s="221"/>
      <c r="B66" s="234">
        <v>57</v>
      </c>
      <c r="C66" s="223" t="s">
        <v>477</v>
      </c>
      <c r="D66" s="224" t="s">
        <v>435</v>
      </c>
      <c r="E66" s="224">
        <v>1978</v>
      </c>
      <c r="F66" s="235" t="s">
        <v>478</v>
      </c>
      <c r="G66" s="236">
        <v>54673</v>
      </c>
      <c r="H66" s="236">
        <v>61436</v>
      </c>
      <c r="I66" s="236">
        <v>62389</v>
      </c>
      <c r="J66" s="236">
        <v>64471</v>
      </c>
    </row>
    <row r="67" spans="1:10" ht="25.5">
      <c r="A67" s="221"/>
      <c r="B67" s="234">
        <v>159</v>
      </c>
      <c r="C67" s="223" t="s">
        <v>831</v>
      </c>
      <c r="D67" s="224" t="s">
        <v>832</v>
      </c>
      <c r="E67" s="224">
        <v>1988</v>
      </c>
      <c r="F67" s="235" t="s">
        <v>833</v>
      </c>
      <c r="G67" s="236">
        <v>1980</v>
      </c>
      <c r="H67" s="236">
        <v>2278</v>
      </c>
      <c r="I67" s="236">
        <v>2659</v>
      </c>
      <c r="J67" s="236">
        <v>3049</v>
      </c>
    </row>
    <row r="68" spans="1:10" ht="38.25">
      <c r="A68" s="221"/>
      <c r="B68" s="234">
        <v>169</v>
      </c>
      <c r="C68" s="223" t="s">
        <v>479</v>
      </c>
      <c r="D68" s="224" t="s">
        <v>435</v>
      </c>
      <c r="E68" s="224">
        <v>1983</v>
      </c>
      <c r="F68" s="224" t="s">
        <v>480</v>
      </c>
      <c r="G68" s="236">
        <v>1079</v>
      </c>
      <c r="H68" s="236">
        <v>1079</v>
      </c>
      <c r="I68" s="236">
        <v>1082</v>
      </c>
      <c r="J68" s="236">
        <v>1084</v>
      </c>
    </row>
    <row r="69" spans="1:10" ht="38.25">
      <c r="A69" s="221"/>
      <c r="B69" s="234">
        <v>170</v>
      </c>
      <c r="C69" s="223" t="s">
        <v>481</v>
      </c>
      <c r="D69" s="224" t="s">
        <v>435</v>
      </c>
      <c r="E69" s="224">
        <v>1978</v>
      </c>
      <c r="F69" s="224" t="s">
        <v>482</v>
      </c>
      <c r="G69" s="236">
        <v>12949</v>
      </c>
      <c r="H69" s="236">
        <v>12949</v>
      </c>
      <c r="I69" s="236">
        <v>12988</v>
      </c>
      <c r="J69" s="236">
        <v>13013</v>
      </c>
    </row>
    <row r="70" spans="1:10">
      <c r="A70" s="221"/>
      <c r="B70" s="318" t="s">
        <v>608</v>
      </c>
      <c r="C70" s="318"/>
      <c r="D70" s="318"/>
      <c r="E70" s="224"/>
      <c r="F70" s="224"/>
      <c r="G70" s="240">
        <v>70681</v>
      </c>
      <c r="H70" s="240">
        <v>77742</v>
      </c>
      <c r="I70" s="240">
        <v>79118</v>
      </c>
      <c r="J70" s="240">
        <v>81617</v>
      </c>
    </row>
    <row r="71" spans="1:10">
      <c r="A71" s="221"/>
      <c r="B71" s="234"/>
      <c r="C71" s="221"/>
      <c r="D71" s="221"/>
      <c r="E71" s="221"/>
      <c r="F71" s="221"/>
      <c r="G71" s="236"/>
      <c r="H71" s="236"/>
      <c r="I71" s="236"/>
      <c r="J71" s="236"/>
    </row>
    <row r="72" spans="1:10">
      <c r="A72" s="221"/>
      <c r="B72" s="233" t="s">
        <v>460</v>
      </c>
      <c r="C72" s="221"/>
      <c r="D72" s="221"/>
      <c r="E72" s="221"/>
      <c r="F72" s="221"/>
      <c r="G72" s="236"/>
      <c r="H72" s="236"/>
      <c r="I72" s="236"/>
      <c r="J72" s="236"/>
    </row>
    <row r="73" spans="1:10">
      <c r="A73" s="221"/>
      <c r="B73" s="241"/>
      <c r="C73" s="221"/>
      <c r="D73" s="221"/>
      <c r="E73" s="221"/>
      <c r="F73" s="221"/>
      <c r="G73" s="236"/>
      <c r="H73" s="236"/>
      <c r="I73" s="236"/>
      <c r="J73" s="236"/>
    </row>
    <row r="74" spans="1:10" ht="55.5">
      <c r="A74" s="221"/>
      <c r="B74" s="241">
        <v>171</v>
      </c>
      <c r="C74" s="245" t="s">
        <v>617</v>
      </c>
      <c r="D74" s="224" t="s">
        <v>435</v>
      </c>
      <c r="E74" s="224">
        <v>1983</v>
      </c>
      <c r="F74" s="246" t="s">
        <v>1338</v>
      </c>
      <c r="G74" s="244">
        <v>213</v>
      </c>
      <c r="H74" s="244">
        <v>213</v>
      </c>
      <c r="I74" s="244">
        <v>213</v>
      </c>
      <c r="J74" s="244">
        <v>214</v>
      </c>
    </row>
    <row r="75" spans="1:10">
      <c r="A75" s="221"/>
      <c r="B75" s="318" t="s">
        <v>606</v>
      </c>
      <c r="C75" s="318"/>
      <c r="D75" s="318"/>
      <c r="E75" s="224"/>
      <c r="F75" s="224"/>
      <c r="G75" s="240">
        <v>213</v>
      </c>
      <c r="H75" s="240">
        <v>213</v>
      </c>
      <c r="I75" s="240">
        <v>213</v>
      </c>
      <c r="J75" s="240">
        <v>214</v>
      </c>
    </row>
    <row r="76" spans="1:10">
      <c r="A76" s="221"/>
      <c r="B76" s="241"/>
      <c r="C76" s="221"/>
      <c r="D76" s="221"/>
      <c r="E76" s="221"/>
      <c r="F76" s="221"/>
      <c r="G76" s="236"/>
      <c r="H76" s="236"/>
      <c r="I76" s="236"/>
      <c r="J76" s="236"/>
    </row>
    <row r="77" spans="1:10">
      <c r="A77" s="221"/>
      <c r="B77" s="313" t="s">
        <v>483</v>
      </c>
      <c r="C77" s="313"/>
      <c r="D77" s="221"/>
      <c r="E77" s="221"/>
      <c r="F77" s="221"/>
      <c r="G77" s="236"/>
      <c r="H77" s="236"/>
      <c r="I77" s="236"/>
      <c r="J77" s="236"/>
    </row>
    <row r="78" spans="1:10">
      <c r="A78" s="221"/>
      <c r="B78" s="241"/>
      <c r="C78" s="221"/>
      <c r="D78" s="221"/>
      <c r="E78" s="221"/>
      <c r="F78" s="221"/>
      <c r="G78" s="236"/>
      <c r="H78" s="236"/>
      <c r="I78" s="236"/>
      <c r="J78" s="236"/>
    </row>
    <row r="79" spans="1:10">
      <c r="A79" s="221"/>
      <c r="B79" s="234">
        <v>187</v>
      </c>
      <c r="C79" s="223" t="s">
        <v>484</v>
      </c>
      <c r="D79" s="224" t="s">
        <v>435</v>
      </c>
      <c r="E79" s="224">
        <v>2005</v>
      </c>
      <c r="F79" s="224" t="s">
        <v>485</v>
      </c>
      <c r="G79" s="236">
        <v>2758</v>
      </c>
      <c r="H79" s="236">
        <v>2758</v>
      </c>
      <c r="I79" s="236">
        <v>2766</v>
      </c>
      <c r="J79" s="236">
        <v>2771</v>
      </c>
    </row>
    <row r="80" spans="1:10">
      <c r="A80" s="221"/>
      <c r="B80" s="318" t="s">
        <v>609</v>
      </c>
      <c r="C80" s="318"/>
      <c r="D80" s="318"/>
      <c r="E80" s="224"/>
      <c r="F80" s="224"/>
      <c r="G80" s="240">
        <v>2758</v>
      </c>
      <c r="H80" s="240">
        <v>2758</v>
      </c>
      <c r="I80" s="240">
        <v>2766</v>
      </c>
      <c r="J80" s="240">
        <v>2771</v>
      </c>
    </row>
    <row r="81" spans="1:10">
      <c r="A81" s="221"/>
      <c r="B81" s="241"/>
      <c r="C81" s="221"/>
      <c r="D81" s="221"/>
      <c r="E81" s="221"/>
      <c r="F81" s="221"/>
      <c r="G81" s="236"/>
      <c r="H81" s="236"/>
      <c r="I81" s="236"/>
      <c r="J81" s="236"/>
    </row>
    <row r="82" spans="1:10">
      <c r="A82" s="221"/>
      <c r="B82" s="313" t="s">
        <v>486</v>
      </c>
      <c r="C82" s="313"/>
      <c r="D82" s="221"/>
      <c r="E82" s="221"/>
      <c r="F82" s="221"/>
      <c r="G82" s="236"/>
      <c r="H82" s="236"/>
      <c r="I82" s="236"/>
      <c r="J82" s="236"/>
    </row>
    <row r="83" spans="1:10">
      <c r="A83" s="221"/>
      <c r="B83" s="241"/>
      <c r="C83" s="221"/>
      <c r="D83" s="221"/>
      <c r="E83" s="221"/>
      <c r="F83" s="221"/>
      <c r="G83" s="236"/>
      <c r="H83" s="236"/>
      <c r="I83" s="236"/>
      <c r="J83" s="236"/>
    </row>
    <row r="84" spans="1:10">
      <c r="A84" s="221"/>
      <c r="B84" s="313" t="s">
        <v>452</v>
      </c>
      <c r="C84" s="313"/>
      <c r="D84" s="221"/>
      <c r="E84" s="221"/>
      <c r="F84" s="221"/>
      <c r="G84" s="236"/>
      <c r="H84" s="236"/>
      <c r="I84" s="236"/>
      <c r="J84" s="236"/>
    </row>
    <row r="85" spans="1:10">
      <c r="A85" s="221"/>
      <c r="B85" s="241"/>
      <c r="C85" s="221"/>
      <c r="D85" s="221"/>
      <c r="E85" s="221"/>
      <c r="F85" s="221"/>
      <c r="G85" s="236"/>
      <c r="H85" s="236"/>
      <c r="I85" s="236"/>
      <c r="J85" s="236"/>
    </row>
    <row r="86" spans="1:10" ht="25.5">
      <c r="A86" s="221"/>
      <c r="B86" s="234">
        <v>85</v>
      </c>
      <c r="C86" s="223" t="s">
        <v>487</v>
      </c>
      <c r="D86" s="224" t="s">
        <v>435</v>
      </c>
      <c r="E86" s="224">
        <v>2007</v>
      </c>
      <c r="F86" s="247" t="s">
        <v>1339</v>
      </c>
      <c r="G86" s="236">
        <v>4</v>
      </c>
      <c r="H86" s="236">
        <v>15</v>
      </c>
      <c r="I86" s="236">
        <v>31</v>
      </c>
      <c r="J86" s="236">
        <v>62</v>
      </c>
    </row>
    <row r="87" spans="1:10" ht="63.75">
      <c r="A87" s="221"/>
      <c r="B87" s="234">
        <v>86</v>
      </c>
      <c r="C87" s="223" t="s">
        <v>488</v>
      </c>
      <c r="D87" s="224" t="s">
        <v>435</v>
      </c>
      <c r="E87" s="224">
        <v>1983</v>
      </c>
      <c r="F87" s="247" t="s">
        <v>1340</v>
      </c>
      <c r="G87" s="236">
        <v>142</v>
      </c>
      <c r="H87" s="236">
        <v>142</v>
      </c>
      <c r="I87" s="236">
        <v>143</v>
      </c>
      <c r="J87" s="236">
        <v>143</v>
      </c>
    </row>
    <row r="88" spans="1:10">
      <c r="A88" s="221"/>
      <c r="B88" s="318" t="s">
        <v>608</v>
      </c>
      <c r="C88" s="318"/>
      <c r="D88" s="318"/>
      <c r="E88" s="224"/>
      <c r="F88" s="247"/>
      <c r="G88" s="240">
        <v>146</v>
      </c>
      <c r="H88" s="240">
        <v>157</v>
      </c>
      <c r="I88" s="240">
        <v>174</v>
      </c>
      <c r="J88" s="240">
        <v>205</v>
      </c>
    </row>
    <row r="89" spans="1:10" ht="8.25" customHeight="1">
      <c r="A89" s="221"/>
      <c r="B89" s="241"/>
      <c r="C89" s="221"/>
      <c r="D89" s="221"/>
      <c r="E89" s="221"/>
      <c r="F89" s="221"/>
      <c r="G89" s="236"/>
      <c r="H89" s="236"/>
      <c r="I89" s="236"/>
      <c r="J89" s="236"/>
    </row>
    <row r="90" spans="1:10">
      <c r="A90" s="221"/>
      <c r="B90" s="313" t="s">
        <v>489</v>
      </c>
      <c r="C90" s="313"/>
      <c r="D90" s="221"/>
      <c r="E90" s="221"/>
      <c r="F90" s="221"/>
      <c r="G90" s="236"/>
      <c r="H90" s="236"/>
      <c r="I90" s="236"/>
      <c r="J90" s="236"/>
    </row>
    <row r="91" spans="1:10" ht="6" customHeight="1">
      <c r="A91" s="221"/>
      <c r="B91" s="241"/>
      <c r="C91" s="221"/>
      <c r="D91" s="221"/>
      <c r="E91" s="221"/>
      <c r="F91" s="221"/>
      <c r="G91" s="236"/>
      <c r="H91" s="236"/>
      <c r="I91" s="236"/>
      <c r="J91" s="236"/>
    </row>
    <row r="92" spans="1:10">
      <c r="A92" s="221"/>
      <c r="B92" s="313" t="s">
        <v>452</v>
      </c>
      <c r="C92" s="313"/>
      <c r="D92" s="221"/>
      <c r="E92" s="221"/>
      <c r="F92" s="221"/>
      <c r="G92" s="236"/>
      <c r="H92" s="236"/>
      <c r="I92" s="236"/>
      <c r="J92" s="236"/>
    </row>
    <row r="93" spans="1:10" ht="6.75" customHeight="1">
      <c r="A93" s="221"/>
      <c r="B93" s="241"/>
      <c r="C93" s="221"/>
      <c r="D93" s="221"/>
      <c r="E93" s="221"/>
      <c r="F93" s="221"/>
      <c r="G93" s="236"/>
      <c r="H93" s="236"/>
      <c r="I93" s="236"/>
      <c r="J93" s="236"/>
    </row>
    <row r="94" spans="1:10" ht="25.5">
      <c r="A94" s="221"/>
      <c r="B94" s="234">
        <v>100</v>
      </c>
      <c r="C94" s="223" t="s">
        <v>490</v>
      </c>
      <c r="D94" s="224" t="s">
        <v>433</v>
      </c>
      <c r="E94" s="224">
        <v>1949</v>
      </c>
      <c r="F94" s="224" t="s">
        <v>491</v>
      </c>
      <c r="G94" s="236">
        <v>9636</v>
      </c>
      <c r="H94" s="236">
        <v>9636</v>
      </c>
      <c r="I94" s="236">
        <v>9636</v>
      </c>
      <c r="J94" s="236">
        <v>9636</v>
      </c>
    </row>
    <row r="95" spans="1:10">
      <c r="A95" s="221"/>
      <c r="B95" s="234">
        <v>101</v>
      </c>
      <c r="C95" s="223" t="s">
        <v>492</v>
      </c>
      <c r="D95" s="224" t="s">
        <v>441</v>
      </c>
      <c r="E95" s="224">
        <v>1949</v>
      </c>
      <c r="F95" s="224" t="s">
        <v>493</v>
      </c>
      <c r="G95" s="236">
        <v>56299</v>
      </c>
      <c r="H95" s="236">
        <v>57368</v>
      </c>
      <c r="I95" s="236">
        <v>59491</v>
      </c>
      <c r="J95" s="236">
        <v>64593</v>
      </c>
    </row>
    <row r="96" spans="1:10" ht="25.5">
      <c r="A96" s="221"/>
      <c r="B96" s="234">
        <v>205</v>
      </c>
      <c r="C96" s="223" t="s">
        <v>834</v>
      </c>
      <c r="D96" s="224" t="s">
        <v>832</v>
      </c>
      <c r="E96" s="224">
        <v>2000</v>
      </c>
      <c r="F96" s="224" t="s">
        <v>835</v>
      </c>
      <c r="G96" s="236">
        <v>530</v>
      </c>
      <c r="H96" s="236">
        <v>528</v>
      </c>
      <c r="I96" s="236">
        <v>549</v>
      </c>
      <c r="J96" s="236">
        <v>571</v>
      </c>
    </row>
    <row r="97" spans="1:10">
      <c r="A97" s="221"/>
      <c r="B97" s="318" t="s">
        <v>608</v>
      </c>
      <c r="C97" s="318"/>
      <c r="D97" s="318"/>
      <c r="E97" s="224"/>
      <c r="F97" s="224"/>
      <c r="G97" s="240">
        <v>65935</v>
      </c>
      <c r="H97" s="240">
        <v>67004</v>
      </c>
      <c r="I97" s="240">
        <v>69127</v>
      </c>
      <c r="J97" s="240">
        <v>74229</v>
      </c>
    </row>
    <row r="98" spans="1:10">
      <c r="A98" s="221"/>
      <c r="B98" s="241"/>
      <c r="C98" s="221"/>
      <c r="D98" s="221"/>
      <c r="E98" s="221"/>
      <c r="F98" s="221"/>
      <c r="G98" s="236"/>
      <c r="H98" s="236"/>
      <c r="I98" s="236"/>
      <c r="J98" s="236"/>
    </row>
    <row r="99" spans="1:10">
      <c r="A99" s="221"/>
      <c r="B99" s="313" t="s">
        <v>494</v>
      </c>
      <c r="C99" s="313"/>
      <c r="D99" s="221"/>
      <c r="E99" s="221"/>
      <c r="F99" s="221"/>
      <c r="G99" s="236"/>
      <c r="H99" s="236"/>
      <c r="I99" s="236"/>
      <c r="J99" s="236"/>
    </row>
    <row r="100" spans="1:10">
      <c r="A100" s="221"/>
      <c r="B100" s="229"/>
      <c r="C100" s="243"/>
      <c r="D100" s="221"/>
      <c r="E100" s="221"/>
      <c r="F100" s="221"/>
      <c r="G100" s="236"/>
      <c r="H100" s="236"/>
      <c r="I100" s="236"/>
      <c r="J100" s="236"/>
    </row>
    <row r="101" spans="1:10">
      <c r="A101" s="221"/>
      <c r="B101" s="313" t="s">
        <v>495</v>
      </c>
      <c r="C101" s="313"/>
      <c r="D101" s="221"/>
      <c r="E101" s="221"/>
      <c r="F101" s="221"/>
      <c r="G101" s="236"/>
      <c r="H101" s="236"/>
      <c r="I101" s="236"/>
      <c r="J101" s="236"/>
    </row>
    <row r="102" spans="1:10">
      <c r="A102" s="221"/>
      <c r="B102" s="241"/>
      <c r="C102" s="221"/>
      <c r="D102" s="221"/>
      <c r="E102" s="221"/>
      <c r="F102" s="221"/>
      <c r="G102" s="236"/>
      <c r="H102" s="236"/>
      <c r="I102" s="236"/>
      <c r="J102" s="236"/>
    </row>
    <row r="103" spans="1:10">
      <c r="A103" s="221"/>
      <c r="B103" s="313" t="s">
        <v>496</v>
      </c>
      <c r="C103" s="313"/>
      <c r="D103" s="221"/>
      <c r="E103" s="221"/>
      <c r="F103" s="221"/>
      <c r="G103" s="236"/>
      <c r="H103" s="236"/>
      <c r="I103" s="236"/>
      <c r="J103" s="236"/>
    </row>
    <row r="104" spans="1:10">
      <c r="A104" s="221"/>
      <c r="B104" s="241"/>
      <c r="C104" s="221"/>
      <c r="D104" s="221"/>
      <c r="E104" s="221"/>
      <c r="F104" s="221"/>
      <c r="G104" s="236"/>
      <c r="H104" s="236"/>
      <c r="I104" s="236"/>
      <c r="J104" s="236"/>
    </row>
    <row r="105" spans="1:10">
      <c r="A105" s="221"/>
      <c r="B105" s="313" t="s">
        <v>452</v>
      </c>
      <c r="C105" s="313"/>
      <c r="D105" s="221"/>
      <c r="E105" s="221"/>
      <c r="F105" s="221"/>
      <c r="G105" s="236"/>
      <c r="H105" s="236"/>
      <c r="I105" s="236"/>
      <c r="J105" s="236"/>
    </row>
    <row r="106" spans="1:10">
      <c r="A106" s="221"/>
      <c r="B106" s="248"/>
      <c r="C106" s="248"/>
      <c r="D106" s="221"/>
      <c r="E106" s="221"/>
      <c r="F106" s="221"/>
      <c r="G106" s="236"/>
      <c r="H106" s="236"/>
      <c r="I106" s="236"/>
      <c r="J106" s="236"/>
    </row>
    <row r="107" spans="1:10">
      <c r="A107" s="221"/>
      <c r="B107" s="234">
        <v>224</v>
      </c>
      <c r="C107" s="223" t="s">
        <v>836</v>
      </c>
      <c r="D107" s="224" t="s">
        <v>832</v>
      </c>
      <c r="E107" s="224">
        <v>2000</v>
      </c>
      <c r="F107" s="247" t="s">
        <v>1341</v>
      </c>
      <c r="G107" s="236">
        <v>304</v>
      </c>
      <c r="H107" s="236">
        <v>307</v>
      </c>
      <c r="I107" s="236">
        <v>312</v>
      </c>
      <c r="J107" s="236">
        <v>316</v>
      </c>
    </row>
    <row r="108" spans="1:10">
      <c r="A108" s="221"/>
      <c r="B108" s="314" t="s">
        <v>837</v>
      </c>
      <c r="C108" s="314"/>
      <c r="D108" s="314"/>
      <c r="E108" s="314"/>
      <c r="F108" s="247"/>
      <c r="G108" s="240">
        <v>304</v>
      </c>
      <c r="H108" s="240">
        <v>307</v>
      </c>
      <c r="I108" s="240">
        <v>312</v>
      </c>
      <c r="J108" s="240">
        <v>316</v>
      </c>
    </row>
    <row r="109" spans="1:10" ht="6" customHeight="1">
      <c r="A109" s="221"/>
      <c r="B109" s="241"/>
      <c r="C109" s="221"/>
      <c r="D109" s="221"/>
      <c r="E109" s="221"/>
      <c r="F109" s="221"/>
      <c r="G109" s="236"/>
      <c r="H109" s="236"/>
      <c r="I109" s="236"/>
      <c r="J109" s="236"/>
    </row>
    <row r="110" spans="1:10" s="252" customFormat="1" ht="15.75">
      <c r="A110" s="249"/>
      <c r="B110" s="316" t="s">
        <v>508</v>
      </c>
      <c r="C110" s="316"/>
      <c r="D110" s="316"/>
      <c r="E110" s="250"/>
      <c r="F110" s="250"/>
      <c r="G110" s="251">
        <v>242864</v>
      </c>
      <c r="H110" s="251">
        <v>256456</v>
      </c>
      <c r="I110" s="251">
        <v>263817</v>
      </c>
      <c r="J110" s="251">
        <v>278576</v>
      </c>
    </row>
    <row r="111" spans="1:10">
      <c r="B111" s="253"/>
      <c r="C111" s="252"/>
      <c r="D111" s="252"/>
      <c r="E111" s="252"/>
      <c r="G111" s="254"/>
      <c r="H111" s="254"/>
      <c r="I111" s="254"/>
      <c r="J111" s="254"/>
    </row>
    <row r="112" spans="1:10">
      <c r="B112" s="253"/>
      <c r="C112" s="252"/>
      <c r="D112" s="252"/>
      <c r="E112" s="252"/>
      <c r="G112" s="254"/>
      <c r="H112" s="254"/>
      <c r="I112" s="254"/>
      <c r="J112" s="254"/>
    </row>
    <row r="113" spans="2:10">
      <c r="B113" s="253"/>
      <c r="C113" s="252"/>
      <c r="D113" s="252"/>
      <c r="E113" s="252"/>
      <c r="G113" s="254"/>
      <c r="H113" s="254"/>
      <c r="I113" s="254"/>
      <c r="J113" s="254"/>
    </row>
    <row r="114" spans="2:10">
      <c r="B114" s="253"/>
      <c r="C114" s="252"/>
      <c r="D114" s="252"/>
      <c r="E114" s="252"/>
      <c r="G114" s="254"/>
      <c r="H114" s="254"/>
      <c r="I114" s="254"/>
      <c r="J114" s="254"/>
    </row>
    <row r="115" spans="2:10">
      <c r="B115" s="253"/>
      <c r="C115" s="252"/>
      <c r="D115" s="252"/>
      <c r="E115" s="252"/>
    </row>
    <row r="116" spans="2:10">
      <c r="B116" s="255"/>
      <c r="C116" s="256"/>
      <c r="D116" s="256"/>
      <c r="E116" s="257"/>
      <c r="H116" s="258"/>
    </row>
    <row r="117" spans="2:10" ht="25.5" customHeight="1">
      <c r="B117" s="253"/>
      <c r="C117" s="252"/>
      <c r="D117" s="252"/>
      <c r="E117" s="257"/>
      <c r="G117" s="259"/>
      <c r="H117" s="260"/>
    </row>
    <row r="118" spans="2:10" ht="25.5" customHeight="1">
      <c r="B118" s="253"/>
      <c r="C118" s="252"/>
      <c r="D118" s="252"/>
      <c r="E118" s="257"/>
      <c r="G118" s="259"/>
      <c r="H118" s="260"/>
    </row>
    <row r="119" spans="2:10" ht="25.5" customHeight="1">
      <c r="B119" s="253"/>
      <c r="C119" s="252"/>
      <c r="D119" s="252"/>
      <c r="E119" s="257"/>
      <c r="G119" s="259"/>
      <c r="H119" s="260"/>
    </row>
    <row r="120" spans="2:10" ht="18.75" customHeight="1">
      <c r="B120" s="253"/>
      <c r="C120" s="252"/>
      <c r="D120" s="252"/>
      <c r="E120" s="257"/>
    </row>
    <row r="121" spans="2:10">
      <c r="B121" s="253"/>
      <c r="C121" s="252"/>
      <c r="D121" s="252"/>
      <c r="E121" s="257"/>
    </row>
    <row r="122" spans="2:10">
      <c r="B122" s="253"/>
      <c r="C122" s="252"/>
      <c r="D122" s="252"/>
      <c r="E122" s="257"/>
    </row>
    <row r="123" spans="2:10">
      <c r="B123" s="253"/>
      <c r="C123" s="252"/>
      <c r="D123" s="252"/>
      <c r="E123" s="257"/>
    </row>
    <row r="124" spans="2:10">
      <c r="B124" s="253"/>
      <c r="C124" s="252"/>
      <c r="D124" s="252"/>
      <c r="E124" s="257"/>
    </row>
    <row r="125" spans="2:10">
      <c r="B125" s="253"/>
      <c r="C125" s="252"/>
      <c r="D125" s="252"/>
      <c r="E125" s="257"/>
    </row>
    <row r="126" spans="2:10">
      <c r="B126" s="253"/>
      <c r="C126" s="261"/>
      <c r="D126" s="261"/>
      <c r="E126" s="257"/>
    </row>
    <row r="127" spans="2:10">
      <c r="B127" s="253"/>
      <c r="C127" s="262"/>
      <c r="D127" s="262"/>
      <c r="E127" s="263"/>
      <c r="F127" s="262"/>
    </row>
    <row r="128" spans="2:10">
      <c r="B128" s="253"/>
      <c r="C128" s="252"/>
      <c r="D128" s="252"/>
      <c r="E128" s="264"/>
    </row>
    <row r="129" spans="2:5">
      <c r="B129" s="253"/>
      <c r="C129" s="252"/>
      <c r="D129" s="252"/>
      <c r="E129" s="252"/>
    </row>
    <row r="130" spans="2:5">
      <c r="B130" s="253"/>
      <c r="C130" s="252"/>
      <c r="D130" s="252"/>
      <c r="E130" s="252"/>
    </row>
    <row r="131" spans="2:5">
      <c r="B131" s="253"/>
      <c r="C131" s="252"/>
      <c r="D131" s="252"/>
      <c r="E131" s="252"/>
    </row>
    <row r="132" spans="2:5">
      <c r="B132" s="253"/>
      <c r="C132" s="252"/>
      <c r="D132" s="252"/>
      <c r="E132" s="252"/>
    </row>
    <row r="133" spans="2:5">
      <c r="B133" s="253"/>
      <c r="C133" s="252"/>
      <c r="D133" s="252"/>
      <c r="E133" s="252"/>
    </row>
    <row r="134" spans="2:5">
      <c r="B134" s="253"/>
      <c r="C134" s="252"/>
      <c r="D134" s="252"/>
      <c r="E134" s="252"/>
    </row>
  </sheetData>
  <mergeCells count="31">
    <mergeCell ref="B77:C77"/>
    <mergeCell ref="B82:C82"/>
    <mergeCell ref="B84:C84"/>
    <mergeCell ref="B90:C90"/>
    <mergeCell ref="B92:C92"/>
    <mergeCell ref="B35:C35"/>
    <mergeCell ref="B36:C36"/>
    <mergeCell ref="B39:C39"/>
    <mergeCell ref="B56:C56"/>
    <mergeCell ref="B58:C58"/>
    <mergeCell ref="G1:J1"/>
    <mergeCell ref="B110:D110"/>
    <mergeCell ref="B18:D18"/>
    <mergeCell ref="B25:D25"/>
    <mergeCell ref="B30:D30"/>
    <mergeCell ref="B45:D45"/>
    <mergeCell ref="B54:D54"/>
    <mergeCell ref="B62:D62"/>
    <mergeCell ref="B70:D70"/>
    <mergeCell ref="B75:D75"/>
    <mergeCell ref="B80:D80"/>
    <mergeCell ref="B4:C4"/>
    <mergeCell ref="B5:C5"/>
    <mergeCell ref="B33:C33"/>
    <mergeCell ref="B88:D88"/>
    <mergeCell ref="B97:D97"/>
    <mergeCell ref="B99:C99"/>
    <mergeCell ref="B101:C101"/>
    <mergeCell ref="B103:C103"/>
    <mergeCell ref="B105:C105"/>
    <mergeCell ref="B108:E108"/>
  </mergeCells>
  <pageMargins left="0.5" right="0.5" top="0.75" bottom="0.5" header="0.4" footer="0.4"/>
  <pageSetup scale="80" fitToHeight="0" orientation="landscape" r:id="rId1"/>
  <headerFooter>
    <oddFooter>&amp;C&amp;10&amp;P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70" zoomScaleNormal="70" workbookViewId="0">
      <pane ySplit="1" topLeftCell="A2" activePane="bottomLeft" state="frozen"/>
      <selection pane="bottomLeft" activeCell="Q27" sqref="Q27"/>
    </sheetView>
  </sheetViews>
  <sheetFormatPr defaultRowHeight="12"/>
  <cols>
    <col min="1" max="1" width="13.5703125" style="150" customWidth="1"/>
    <col min="2" max="2" width="14.140625" style="150" customWidth="1"/>
    <col min="3" max="3" width="12.5703125" style="151" customWidth="1"/>
    <col min="4" max="4" width="21.28515625" style="155" customWidth="1"/>
    <col min="5" max="5" width="13.42578125" style="151" customWidth="1"/>
    <col min="6" max="6" width="17" style="155" bestFit="1" customWidth="1"/>
    <col min="7" max="7" width="14.7109375" style="150" customWidth="1"/>
    <col min="8" max="8" width="17" style="150" customWidth="1"/>
    <col min="9" max="9" width="18.140625" style="150" bestFit="1" customWidth="1"/>
    <col min="10" max="10" width="16.7109375" style="150" bestFit="1" customWidth="1"/>
    <col min="11" max="11" width="15.28515625" style="150" customWidth="1"/>
    <col min="12" max="12" width="14" style="150" customWidth="1"/>
    <col min="13" max="13" width="19.42578125" style="150" customWidth="1"/>
    <col min="14" max="14" width="26.7109375" style="150" customWidth="1"/>
    <col min="15" max="15" width="10.7109375" style="150" customWidth="1"/>
    <col min="16" max="16" width="11.5703125" style="150" customWidth="1"/>
    <col min="17" max="17" width="12.7109375" style="150" customWidth="1"/>
    <col min="18" max="18" width="12.5703125" style="150" customWidth="1"/>
    <col min="19" max="19" width="9.140625" style="150"/>
    <col min="20" max="22" width="16.85546875" style="150" customWidth="1"/>
    <col min="23" max="23" width="13.5703125" style="150" customWidth="1"/>
    <col min="24" max="24" width="17" style="150" customWidth="1"/>
    <col min="25" max="25" width="15.140625" style="150" customWidth="1"/>
    <col min="26" max="26" width="21" style="150" customWidth="1"/>
    <col min="27" max="27" width="28.28515625" style="150" customWidth="1"/>
    <col min="28" max="16384" width="9.140625" style="150"/>
  </cols>
  <sheetData>
    <row r="1" spans="1:27" s="158" customFormat="1" ht="93.75" customHeight="1">
      <c r="A1" s="152" t="s">
        <v>0</v>
      </c>
      <c r="B1" s="152" t="s">
        <v>1</v>
      </c>
      <c r="C1" s="152" t="s">
        <v>1332</v>
      </c>
      <c r="D1" s="152" t="s">
        <v>2</v>
      </c>
      <c r="E1" s="152" t="s">
        <v>1333</v>
      </c>
      <c r="F1" s="152" t="s">
        <v>1334</v>
      </c>
      <c r="G1" s="152" t="s">
        <v>392</v>
      </c>
      <c r="H1" s="152" t="s">
        <v>519</v>
      </c>
      <c r="I1" s="152" t="s">
        <v>509</v>
      </c>
      <c r="J1" s="152" t="s">
        <v>510</v>
      </c>
      <c r="K1" s="152" t="s">
        <v>511</v>
      </c>
      <c r="L1" s="152" t="s">
        <v>515</v>
      </c>
      <c r="M1" s="152" t="s">
        <v>7</v>
      </c>
      <c r="N1" s="152" t="s">
        <v>3</v>
      </c>
      <c r="O1" s="159" t="s">
        <v>329</v>
      </c>
      <c r="P1" s="159" t="s">
        <v>305</v>
      </c>
      <c r="Q1" s="159" t="s">
        <v>307</v>
      </c>
      <c r="R1" s="159" t="s">
        <v>328</v>
      </c>
      <c r="S1" s="159" t="s">
        <v>12</v>
      </c>
      <c r="T1" s="159" t="s">
        <v>362</v>
      </c>
      <c r="U1" s="160" t="s">
        <v>655</v>
      </c>
      <c r="V1" s="160" t="s">
        <v>664</v>
      </c>
      <c r="W1" s="161" t="s">
        <v>4</v>
      </c>
      <c r="X1" s="152" t="s">
        <v>261</v>
      </c>
      <c r="Y1" s="152" t="s">
        <v>377</v>
      </c>
      <c r="Z1" s="152" t="s">
        <v>311</v>
      </c>
      <c r="AA1" s="162" t="s">
        <v>13</v>
      </c>
    </row>
    <row r="2" spans="1:27" s="132" customFormat="1" ht="36">
      <c r="A2" s="133" t="s">
        <v>674</v>
      </c>
      <c r="B2" s="134" t="s">
        <v>675</v>
      </c>
      <c r="C2" s="135"/>
      <c r="D2" s="153"/>
      <c r="E2" s="136"/>
      <c r="F2" s="157"/>
      <c r="G2" s="136"/>
      <c r="H2" s="136"/>
      <c r="I2" s="136"/>
      <c r="J2" s="136"/>
      <c r="K2" s="136"/>
      <c r="L2" s="136"/>
      <c r="M2" s="136"/>
      <c r="N2" s="136"/>
      <c r="O2" s="136"/>
      <c r="P2" s="136"/>
      <c r="Q2" s="136"/>
      <c r="R2" s="136"/>
      <c r="S2" s="136"/>
      <c r="T2" s="136"/>
      <c r="U2" s="137"/>
      <c r="V2" s="137"/>
      <c r="W2" s="138" t="s">
        <v>824</v>
      </c>
      <c r="X2" s="136"/>
      <c r="Y2" s="136"/>
      <c r="Z2" s="136"/>
      <c r="AA2" s="139"/>
    </row>
    <row r="3" spans="1:27" s="132" customFormat="1" ht="24">
      <c r="A3" s="136"/>
      <c r="B3" s="134"/>
      <c r="C3" s="140" t="s">
        <v>677</v>
      </c>
      <c r="D3" s="142" t="s">
        <v>676</v>
      </c>
      <c r="E3" s="136"/>
      <c r="F3" s="157"/>
      <c r="G3" s="136"/>
      <c r="H3" s="136"/>
      <c r="I3" s="136"/>
      <c r="J3" s="136"/>
      <c r="K3" s="136"/>
      <c r="L3" s="136"/>
      <c r="M3" s="136"/>
      <c r="N3" s="136"/>
      <c r="O3" s="136"/>
      <c r="P3" s="136"/>
      <c r="Q3" s="136"/>
      <c r="R3" s="136"/>
      <c r="S3" s="136"/>
      <c r="T3" s="136"/>
      <c r="U3" s="137"/>
      <c r="V3" s="137"/>
      <c r="W3" s="141"/>
      <c r="X3" s="136"/>
      <c r="Y3" s="136"/>
      <c r="Z3" s="136"/>
      <c r="AA3" s="139"/>
    </row>
    <row r="4" spans="1:27" s="132" customFormat="1">
      <c r="A4" s="136"/>
      <c r="B4" s="134"/>
      <c r="C4" s="135"/>
      <c r="D4" s="142"/>
      <c r="E4" s="156" t="s">
        <v>679</v>
      </c>
      <c r="F4" s="142" t="s">
        <v>678</v>
      </c>
      <c r="G4" s="136"/>
      <c r="H4" s="143">
        <v>8718001.08072</v>
      </c>
      <c r="I4" s="144">
        <v>8145000.5947399996</v>
      </c>
      <c r="J4" s="136"/>
      <c r="K4" s="144">
        <v>573000.48598</v>
      </c>
      <c r="L4" s="136"/>
      <c r="M4" s="136"/>
      <c r="N4" s="136"/>
      <c r="O4" s="136"/>
      <c r="P4" s="136"/>
      <c r="Q4" s="136"/>
      <c r="R4" s="136"/>
      <c r="S4" s="136"/>
      <c r="T4" s="136"/>
      <c r="U4" s="137"/>
      <c r="V4" s="137"/>
      <c r="W4" s="141"/>
      <c r="X4" s="136"/>
      <c r="Y4" s="136"/>
      <c r="Z4" s="136"/>
      <c r="AA4" s="139"/>
    </row>
    <row r="5" spans="1:27" s="132" customFormat="1" ht="36">
      <c r="A5" s="136"/>
      <c r="B5" s="134"/>
      <c r="C5" s="135"/>
      <c r="D5" s="142"/>
      <c r="E5" s="140" t="s">
        <v>681</v>
      </c>
      <c r="F5" s="142" t="s">
        <v>680</v>
      </c>
      <c r="G5" s="136"/>
      <c r="H5" s="143">
        <v>633000.09436999995</v>
      </c>
      <c r="I5" s="145">
        <v>630003.09436999995</v>
      </c>
      <c r="J5" s="136"/>
      <c r="K5" s="144">
        <v>0</v>
      </c>
      <c r="L5" s="136"/>
      <c r="M5" s="136"/>
      <c r="N5" s="136"/>
      <c r="O5" s="136"/>
      <c r="P5" s="136"/>
      <c r="Q5" s="136"/>
      <c r="R5" s="136"/>
      <c r="S5" s="136"/>
      <c r="T5" s="136"/>
      <c r="U5" s="136"/>
      <c r="V5" s="136"/>
      <c r="W5" s="141"/>
      <c r="X5" s="136"/>
      <c r="Y5" s="136"/>
      <c r="Z5" s="136"/>
      <c r="AA5" s="139"/>
    </row>
    <row r="6" spans="1:27" s="132" customFormat="1" ht="36">
      <c r="A6" s="136"/>
      <c r="B6" s="134"/>
      <c r="C6" s="135"/>
      <c r="D6" s="142"/>
      <c r="E6" s="140" t="s">
        <v>683</v>
      </c>
      <c r="F6" s="142" t="s">
        <v>682</v>
      </c>
      <c r="G6" s="136"/>
      <c r="H6" s="143">
        <v>1422000.62127</v>
      </c>
      <c r="I6" s="143">
        <v>1422000.62127</v>
      </c>
      <c r="J6" s="136"/>
      <c r="K6" s="144">
        <v>0</v>
      </c>
      <c r="L6" s="136"/>
      <c r="M6" s="136"/>
      <c r="N6" s="136"/>
      <c r="O6" s="136"/>
      <c r="P6" s="136"/>
      <c r="Q6" s="136"/>
      <c r="R6" s="136"/>
      <c r="S6" s="136"/>
      <c r="T6" s="136"/>
      <c r="U6" s="136"/>
      <c r="V6" s="136"/>
      <c r="W6" s="141"/>
      <c r="X6" s="136"/>
      <c r="Y6" s="136"/>
      <c r="Z6" s="136"/>
      <c r="AA6" s="139"/>
    </row>
    <row r="7" spans="1:27" s="132" customFormat="1">
      <c r="A7" s="136"/>
      <c r="B7" s="134"/>
      <c r="C7" s="135"/>
      <c r="D7" s="142"/>
      <c r="E7" s="140" t="s">
        <v>685</v>
      </c>
      <c r="F7" s="142" t="s">
        <v>684</v>
      </c>
      <c r="G7" s="136"/>
      <c r="H7" s="143">
        <v>735000.56536000001</v>
      </c>
      <c r="I7" s="143">
        <v>735000.56536000001</v>
      </c>
      <c r="J7" s="136"/>
      <c r="K7" s="144">
        <v>0</v>
      </c>
      <c r="L7" s="136"/>
      <c r="M7" s="136"/>
      <c r="N7" s="136"/>
      <c r="O7" s="136"/>
      <c r="P7" s="136"/>
      <c r="Q7" s="136"/>
      <c r="R7" s="136"/>
      <c r="S7" s="136"/>
      <c r="T7" s="136"/>
      <c r="U7" s="136"/>
      <c r="V7" s="136"/>
      <c r="W7" s="141"/>
      <c r="X7" s="136"/>
      <c r="Y7" s="136"/>
      <c r="Z7" s="136"/>
      <c r="AA7" s="139"/>
    </row>
    <row r="8" spans="1:27" s="132" customFormat="1" ht="36">
      <c r="A8" s="136"/>
      <c r="B8" s="134"/>
      <c r="C8" s="135"/>
      <c r="D8" s="153"/>
      <c r="E8" s="140" t="s">
        <v>687</v>
      </c>
      <c r="F8" s="142" t="s">
        <v>686</v>
      </c>
      <c r="G8" s="136"/>
      <c r="H8" s="143">
        <v>1650000.08614</v>
      </c>
      <c r="I8" s="143">
        <v>1650000.08614</v>
      </c>
      <c r="J8" s="136"/>
      <c r="K8" s="144">
        <v>0</v>
      </c>
      <c r="L8" s="136"/>
      <c r="M8" s="136"/>
      <c r="N8" s="136"/>
      <c r="O8" s="136"/>
      <c r="P8" s="136"/>
      <c r="Q8" s="136"/>
      <c r="R8" s="136"/>
      <c r="S8" s="136"/>
      <c r="T8" s="136"/>
      <c r="U8" s="136"/>
      <c r="V8" s="136"/>
      <c r="W8" s="141"/>
      <c r="X8" s="136"/>
      <c r="Y8" s="136"/>
      <c r="Z8" s="136"/>
      <c r="AA8" s="139"/>
    </row>
    <row r="9" spans="1:27" s="132" customFormat="1" ht="24">
      <c r="A9" s="136"/>
      <c r="B9" s="136"/>
      <c r="C9" s="135"/>
      <c r="D9" s="153"/>
      <c r="E9" s="140" t="s">
        <v>689</v>
      </c>
      <c r="F9" s="142" t="s">
        <v>688</v>
      </c>
      <c r="G9" s="136"/>
      <c r="H9" s="143">
        <v>745000.99052999995</v>
      </c>
      <c r="I9" s="143">
        <v>745000.99052999995</v>
      </c>
      <c r="J9" s="136"/>
      <c r="K9" s="144">
        <v>0</v>
      </c>
      <c r="L9" s="136"/>
      <c r="M9" s="136"/>
      <c r="N9" s="136"/>
      <c r="O9" s="136"/>
      <c r="P9" s="136"/>
      <c r="Q9" s="136"/>
      <c r="R9" s="136"/>
      <c r="S9" s="136"/>
      <c r="T9" s="136"/>
      <c r="U9" s="136"/>
      <c r="V9" s="136"/>
      <c r="W9" s="141"/>
      <c r="X9" s="136"/>
      <c r="Y9" s="136"/>
      <c r="Z9" s="136"/>
      <c r="AA9" s="139"/>
    </row>
    <row r="10" spans="1:27" s="132" customFormat="1">
      <c r="A10" s="136"/>
      <c r="B10" s="136"/>
      <c r="C10" s="135"/>
      <c r="D10" s="153"/>
      <c r="E10" s="140" t="s">
        <v>691</v>
      </c>
      <c r="F10" s="142" t="s">
        <v>690</v>
      </c>
      <c r="G10" s="136"/>
      <c r="H10" s="143">
        <v>5500000</v>
      </c>
      <c r="I10" s="143">
        <v>5500000</v>
      </c>
      <c r="J10" s="136"/>
      <c r="K10" s="144">
        <v>0</v>
      </c>
      <c r="L10" s="136"/>
      <c r="M10" s="136"/>
      <c r="N10" s="136"/>
      <c r="O10" s="136"/>
      <c r="P10" s="136"/>
      <c r="Q10" s="136"/>
      <c r="R10" s="136"/>
      <c r="S10" s="136"/>
      <c r="T10" s="136"/>
      <c r="U10" s="136"/>
      <c r="V10" s="136"/>
      <c r="W10" s="141"/>
      <c r="X10" s="136"/>
      <c r="Y10" s="136"/>
      <c r="Z10" s="136"/>
      <c r="AA10" s="139"/>
    </row>
    <row r="11" spans="1:27" s="132" customFormat="1" ht="24">
      <c r="A11" s="136"/>
      <c r="B11" s="136"/>
      <c r="C11" s="140" t="s">
        <v>693</v>
      </c>
      <c r="D11" s="142" t="s">
        <v>692</v>
      </c>
      <c r="E11" s="136"/>
      <c r="F11" s="157"/>
      <c r="G11" s="136"/>
      <c r="H11" s="136"/>
      <c r="I11" s="136"/>
      <c r="J11" s="136"/>
      <c r="K11" s="146"/>
      <c r="L11" s="136"/>
      <c r="M11" s="136"/>
      <c r="N11" s="136"/>
      <c r="O11" s="136"/>
      <c r="P11" s="136"/>
      <c r="Q11" s="136"/>
      <c r="R11" s="136"/>
      <c r="S11" s="136"/>
      <c r="T11" s="136"/>
      <c r="U11" s="136"/>
      <c r="V11" s="136"/>
      <c r="W11" s="141"/>
      <c r="X11" s="136"/>
      <c r="Y11" s="136"/>
      <c r="Z11" s="136"/>
      <c r="AA11" s="139"/>
    </row>
    <row r="12" spans="1:27" s="132" customFormat="1" ht="24">
      <c r="A12" s="136"/>
      <c r="B12" s="136"/>
      <c r="C12" s="135"/>
      <c r="D12" s="153"/>
      <c r="E12" s="140" t="s">
        <v>695</v>
      </c>
      <c r="F12" s="142" t="s">
        <v>694</v>
      </c>
      <c r="G12" s="136"/>
      <c r="H12" s="143">
        <v>980000.75445999997</v>
      </c>
      <c r="I12" s="143">
        <v>980000.75445999997</v>
      </c>
      <c r="J12" s="136"/>
      <c r="K12" s="136"/>
      <c r="L12" s="136"/>
      <c r="M12" s="136"/>
      <c r="N12" s="136"/>
      <c r="O12" s="136"/>
      <c r="P12" s="136"/>
      <c r="Q12" s="136"/>
      <c r="R12" s="136"/>
      <c r="S12" s="136"/>
      <c r="T12" s="136"/>
      <c r="U12" s="136"/>
      <c r="V12" s="136"/>
      <c r="W12" s="141"/>
      <c r="X12" s="136"/>
      <c r="Y12" s="136"/>
      <c r="Z12" s="136"/>
      <c r="AA12" s="139"/>
    </row>
    <row r="13" spans="1:27" s="132" customFormat="1" ht="24">
      <c r="A13" s="136"/>
      <c r="B13" s="136"/>
      <c r="C13" s="135"/>
      <c r="D13" s="153"/>
      <c r="E13" s="140" t="s">
        <v>697</v>
      </c>
      <c r="F13" s="142" t="s">
        <v>696</v>
      </c>
      <c r="G13" s="136"/>
      <c r="H13" s="143">
        <v>1228000</v>
      </c>
      <c r="I13" s="143">
        <v>1228000</v>
      </c>
      <c r="J13" s="136"/>
      <c r="K13" s="136"/>
      <c r="L13" s="136"/>
      <c r="M13" s="136"/>
      <c r="N13" s="136"/>
      <c r="O13" s="136"/>
      <c r="P13" s="136"/>
      <c r="Q13" s="136"/>
      <c r="R13" s="136"/>
      <c r="S13" s="136"/>
      <c r="T13" s="136"/>
      <c r="U13" s="136"/>
      <c r="V13" s="136"/>
      <c r="W13" s="141"/>
      <c r="X13" s="136"/>
      <c r="Y13" s="136"/>
      <c r="Z13" s="136"/>
      <c r="AA13" s="139"/>
    </row>
    <row r="14" spans="1:27" s="132" customFormat="1" ht="24">
      <c r="A14" s="136"/>
      <c r="B14" s="136"/>
      <c r="C14" s="135"/>
      <c r="D14" s="153"/>
      <c r="E14" s="140" t="s">
        <v>699</v>
      </c>
      <c r="F14" s="142" t="s">
        <v>698</v>
      </c>
      <c r="G14" s="136"/>
      <c r="H14" s="143">
        <v>1072000</v>
      </c>
      <c r="I14" s="143">
        <v>1072000</v>
      </c>
      <c r="J14" s="136"/>
      <c r="K14" s="136"/>
      <c r="L14" s="136"/>
      <c r="M14" s="136"/>
      <c r="N14" s="136"/>
      <c r="O14" s="136"/>
      <c r="P14" s="136"/>
      <c r="Q14" s="136"/>
      <c r="R14" s="136"/>
      <c r="S14" s="136"/>
      <c r="T14" s="136"/>
      <c r="U14" s="136"/>
      <c r="V14" s="136"/>
      <c r="W14" s="141"/>
      <c r="X14" s="136"/>
      <c r="Y14" s="136"/>
      <c r="Z14" s="136"/>
      <c r="AA14" s="139"/>
    </row>
    <row r="15" spans="1:27" s="132" customFormat="1" ht="24">
      <c r="A15" s="136"/>
      <c r="B15" s="136"/>
      <c r="C15" s="140" t="s">
        <v>701</v>
      </c>
      <c r="D15" s="142" t="s">
        <v>700</v>
      </c>
      <c r="E15" s="136"/>
      <c r="F15" s="157"/>
      <c r="G15" s="136"/>
      <c r="H15" s="136"/>
      <c r="I15" s="136"/>
      <c r="J15" s="136"/>
      <c r="K15" s="136"/>
      <c r="L15" s="136"/>
      <c r="M15" s="136"/>
      <c r="N15" s="136"/>
      <c r="O15" s="136"/>
      <c r="P15" s="136"/>
      <c r="Q15" s="136"/>
      <c r="R15" s="136"/>
      <c r="S15" s="136"/>
      <c r="T15" s="136"/>
      <c r="U15" s="136"/>
      <c r="V15" s="136"/>
      <c r="W15" s="141"/>
      <c r="X15" s="136"/>
      <c r="Y15" s="136"/>
      <c r="Z15" s="136"/>
      <c r="AA15" s="139"/>
    </row>
    <row r="16" spans="1:27" s="132" customFormat="1" ht="24">
      <c r="A16" s="136"/>
      <c r="B16" s="136"/>
      <c r="C16" s="135"/>
      <c r="D16" s="153"/>
      <c r="E16" s="140" t="s">
        <v>703</v>
      </c>
      <c r="F16" s="142" t="s">
        <v>702</v>
      </c>
      <c r="G16" s="136"/>
      <c r="H16" s="143">
        <v>30395000.292959999</v>
      </c>
      <c r="I16" s="144">
        <v>28337000.07096</v>
      </c>
      <c r="J16" s="144">
        <v>617000</v>
      </c>
      <c r="K16" s="144">
        <v>1441000</v>
      </c>
      <c r="L16" s="136"/>
      <c r="M16" s="136"/>
      <c r="N16" s="136"/>
      <c r="O16" s="136"/>
      <c r="P16" s="136"/>
      <c r="Q16" s="136"/>
      <c r="R16" s="136"/>
      <c r="S16" s="136"/>
      <c r="T16" s="136"/>
      <c r="U16" s="136"/>
      <c r="V16" s="136"/>
      <c r="W16" s="141"/>
      <c r="X16" s="136"/>
      <c r="Y16" s="136"/>
      <c r="Z16" s="136"/>
      <c r="AA16" s="139"/>
    </row>
    <row r="17" spans="1:27" s="132" customFormat="1" ht="36">
      <c r="A17" s="136"/>
      <c r="B17" s="136"/>
      <c r="C17" s="135"/>
      <c r="D17" s="153"/>
      <c r="E17" s="140" t="s">
        <v>705</v>
      </c>
      <c r="F17" s="142" t="s">
        <v>704</v>
      </c>
      <c r="G17" s="136"/>
      <c r="H17" s="143">
        <v>14777000</v>
      </c>
      <c r="I17" s="143">
        <v>14777000</v>
      </c>
      <c r="J17" s="144"/>
      <c r="K17" s="144"/>
      <c r="L17" s="136"/>
      <c r="M17" s="136"/>
      <c r="N17" s="136"/>
      <c r="O17" s="136"/>
      <c r="P17" s="136"/>
      <c r="Q17" s="136"/>
      <c r="R17" s="136"/>
      <c r="S17" s="136"/>
      <c r="T17" s="136"/>
      <c r="U17" s="136"/>
      <c r="V17" s="136"/>
      <c r="W17" s="141"/>
      <c r="X17" s="136"/>
      <c r="Y17" s="136"/>
      <c r="Z17" s="136"/>
      <c r="AA17" s="139"/>
    </row>
    <row r="18" spans="1:27" s="132" customFormat="1" ht="36">
      <c r="A18" s="136"/>
      <c r="B18" s="136"/>
      <c r="C18" s="135"/>
      <c r="D18" s="153"/>
      <c r="E18" s="140" t="s">
        <v>707</v>
      </c>
      <c r="F18" s="142" t="s">
        <v>706</v>
      </c>
      <c r="G18" s="136"/>
      <c r="H18" s="143">
        <v>4858000</v>
      </c>
      <c r="I18" s="144">
        <v>3760000</v>
      </c>
      <c r="J18" s="144"/>
      <c r="K18" s="144">
        <v>375000</v>
      </c>
      <c r="L18" s="135">
        <v>723000</v>
      </c>
      <c r="M18" s="136"/>
      <c r="N18" s="136"/>
      <c r="O18" s="136"/>
      <c r="P18" s="136"/>
      <c r="Q18" s="136"/>
      <c r="R18" s="136"/>
      <c r="S18" s="136"/>
      <c r="T18" s="136"/>
      <c r="U18" s="136"/>
      <c r="V18" s="136"/>
      <c r="W18" s="141"/>
      <c r="X18" s="136"/>
      <c r="Y18" s="136"/>
      <c r="Z18" s="136"/>
      <c r="AA18" s="139"/>
    </row>
    <row r="19" spans="1:27" s="132" customFormat="1" ht="36">
      <c r="A19" s="136"/>
      <c r="B19" s="136"/>
      <c r="C19" s="135"/>
      <c r="D19" s="153"/>
      <c r="E19" s="140" t="s">
        <v>709</v>
      </c>
      <c r="F19" s="142" t="s">
        <v>708</v>
      </c>
      <c r="G19" s="136"/>
      <c r="H19" s="143">
        <v>8257000</v>
      </c>
      <c r="I19" s="144">
        <v>7614000</v>
      </c>
      <c r="J19" s="144">
        <v>0</v>
      </c>
      <c r="K19" s="144">
        <v>643000</v>
      </c>
      <c r="L19" s="136"/>
      <c r="M19" s="136"/>
      <c r="N19" s="136"/>
      <c r="O19" s="136"/>
      <c r="P19" s="136"/>
      <c r="Q19" s="136"/>
      <c r="R19" s="136"/>
      <c r="S19" s="136"/>
      <c r="T19" s="136"/>
      <c r="U19" s="136"/>
      <c r="V19" s="136"/>
      <c r="W19" s="141"/>
      <c r="X19" s="136"/>
      <c r="Y19" s="136"/>
      <c r="Z19" s="136"/>
      <c r="AA19" s="139"/>
    </row>
    <row r="20" spans="1:27" s="132" customFormat="1" ht="24">
      <c r="A20" s="136"/>
      <c r="B20" s="136"/>
      <c r="C20" s="135"/>
      <c r="D20" s="153"/>
      <c r="E20" s="140" t="s">
        <v>711</v>
      </c>
      <c r="F20" s="142" t="s">
        <v>710</v>
      </c>
      <c r="G20" s="136"/>
      <c r="H20" s="143">
        <v>1744000</v>
      </c>
      <c r="I20" s="144">
        <v>0</v>
      </c>
      <c r="J20" s="144">
        <v>0</v>
      </c>
      <c r="K20" s="143">
        <v>1744000</v>
      </c>
      <c r="L20" s="136"/>
      <c r="M20" s="136"/>
      <c r="N20" s="136"/>
      <c r="O20" s="136"/>
      <c r="P20" s="136"/>
      <c r="Q20" s="136"/>
      <c r="R20" s="136"/>
      <c r="S20" s="136"/>
      <c r="T20" s="136"/>
      <c r="U20" s="136"/>
      <c r="V20" s="136"/>
      <c r="W20" s="141"/>
      <c r="X20" s="136"/>
      <c r="Y20" s="136"/>
      <c r="Z20" s="136"/>
      <c r="AA20" s="139"/>
    </row>
    <row r="21" spans="1:27" s="132" customFormat="1" ht="24">
      <c r="A21" s="136"/>
      <c r="B21" s="136"/>
      <c r="C21" s="140" t="s">
        <v>713</v>
      </c>
      <c r="D21" s="142" t="s">
        <v>712</v>
      </c>
      <c r="E21" s="136"/>
      <c r="F21" s="157"/>
      <c r="G21" s="136"/>
      <c r="H21" s="136"/>
      <c r="I21" s="136"/>
      <c r="J21" s="136"/>
      <c r="K21" s="136"/>
      <c r="L21" s="136"/>
      <c r="M21" s="136"/>
      <c r="N21" s="136"/>
      <c r="O21" s="136"/>
      <c r="P21" s="136"/>
      <c r="Q21" s="136"/>
      <c r="R21" s="136"/>
      <c r="S21" s="136"/>
      <c r="T21" s="136"/>
      <c r="U21" s="136"/>
      <c r="V21" s="136"/>
      <c r="W21" s="141"/>
      <c r="X21" s="136"/>
      <c r="Y21" s="136"/>
      <c r="Z21" s="136"/>
      <c r="AA21" s="139"/>
    </row>
    <row r="22" spans="1:27" s="132" customFormat="1" ht="24">
      <c r="A22" s="136"/>
      <c r="B22" s="136"/>
      <c r="C22" s="140"/>
      <c r="D22" s="142"/>
      <c r="E22" s="140" t="s">
        <v>715</v>
      </c>
      <c r="F22" s="142" t="s">
        <v>714</v>
      </c>
      <c r="G22" s="136"/>
      <c r="H22" s="143">
        <v>276183000</v>
      </c>
      <c r="I22" s="144">
        <v>237488000</v>
      </c>
      <c r="J22" s="144">
        <v>18911000</v>
      </c>
      <c r="K22" s="144">
        <v>19784000</v>
      </c>
      <c r="L22" s="144">
        <v>0</v>
      </c>
      <c r="M22" s="136"/>
      <c r="N22" s="136"/>
      <c r="O22" s="136"/>
      <c r="P22" s="136"/>
      <c r="Q22" s="136"/>
      <c r="R22" s="136"/>
      <c r="S22" s="136"/>
      <c r="T22" s="136"/>
      <c r="U22" s="136"/>
      <c r="V22" s="136"/>
      <c r="W22" s="141"/>
      <c r="X22" s="136"/>
      <c r="Y22" s="136"/>
      <c r="Z22" s="136"/>
      <c r="AA22" s="139"/>
    </row>
    <row r="23" spans="1:27" s="132" customFormat="1" ht="36">
      <c r="A23" s="136"/>
      <c r="B23" s="136"/>
      <c r="C23" s="140"/>
      <c r="D23" s="142"/>
      <c r="E23" s="140" t="s">
        <v>717</v>
      </c>
      <c r="F23" s="142" t="s">
        <v>716</v>
      </c>
      <c r="G23" s="136"/>
      <c r="H23" s="143">
        <v>592640007</v>
      </c>
      <c r="I23" s="144">
        <v>43869000</v>
      </c>
      <c r="J23" s="144">
        <v>10333000</v>
      </c>
      <c r="K23" s="144"/>
      <c r="L23" s="144">
        <v>5062000</v>
      </c>
      <c r="M23" s="136"/>
      <c r="N23" s="136"/>
      <c r="O23" s="136"/>
      <c r="P23" s="136"/>
      <c r="Q23" s="136"/>
      <c r="R23" s="136"/>
      <c r="S23" s="136"/>
      <c r="T23" s="136"/>
      <c r="U23" s="136"/>
      <c r="V23" s="136"/>
      <c r="W23" s="141"/>
      <c r="X23" s="136"/>
      <c r="Y23" s="136"/>
      <c r="Z23" s="136"/>
      <c r="AA23" s="139"/>
    </row>
    <row r="24" spans="1:27" s="132" customFormat="1" ht="24">
      <c r="A24" s="136"/>
      <c r="B24" s="136"/>
      <c r="C24" s="140"/>
      <c r="D24" s="142"/>
      <c r="E24" s="140" t="s">
        <v>719</v>
      </c>
      <c r="F24" s="142" t="s">
        <v>718</v>
      </c>
      <c r="G24" s="136"/>
      <c r="H24" s="143">
        <v>20903000</v>
      </c>
      <c r="I24" s="144">
        <v>20628000</v>
      </c>
      <c r="J24" s="144"/>
      <c r="K24" s="144">
        <v>275000</v>
      </c>
      <c r="L24" s="144"/>
      <c r="M24" s="136"/>
      <c r="N24" s="136"/>
      <c r="O24" s="136"/>
      <c r="P24" s="136"/>
      <c r="Q24" s="136"/>
      <c r="R24" s="136"/>
      <c r="S24" s="136"/>
      <c r="T24" s="136"/>
      <c r="U24" s="136"/>
      <c r="V24" s="136"/>
      <c r="W24" s="141"/>
      <c r="X24" s="136"/>
      <c r="Y24" s="136"/>
      <c r="Z24" s="136"/>
      <c r="AA24" s="139"/>
    </row>
    <row r="25" spans="1:27" s="132" customFormat="1" ht="24">
      <c r="A25" s="136"/>
      <c r="B25" s="136"/>
      <c r="C25" s="140"/>
      <c r="D25" s="142"/>
      <c r="E25" s="140" t="s">
        <v>721</v>
      </c>
      <c r="F25" s="142" t="s">
        <v>720</v>
      </c>
      <c r="G25" s="136"/>
      <c r="H25" s="143">
        <v>8288000</v>
      </c>
      <c r="I25" s="144">
        <v>4882000</v>
      </c>
      <c r="J25" s="144"/>
      <c r="K25" s="144">
        <v>2880000</v>
      </c>
      <c r="L25" s="144">
        <v>525000</v>
      </c>
      <c r="M25" s="136"/>
      <c r="N25" s="136"/>
      <c r="O25" s="136"/>
      <c r="P25" s="136"/>
      <c r="Q25" s="136"/>
      <c r="R25" s="136"/>
      <c r="S25" s="136"/>
      <c r="T25" s="136"/>
      <c r="U25" s="136"/>
      <c r="V25" s="136"/>
      <c r="W25" s="141"/>
      <c r="X25" s="136"/>
      <c r="Y25" s="136"/>
      <c r="Z25" s="136"/>
      <c r="AA25" s="139"/>
    </row>
    <row r="26" spans="1:27" s="132" customFormat="1" ht="24">
      <c r="A26" s="136"/>
      <c r="B26" s="136"/>
      <c r="C26" s="140"/>
      <c r="D26" s="142"/>
      <c r="E26" s="140" t="s">
        <v>723</v>
      </c>
      <c r="F26" s="142" t="s">
        <v>722</v>
      </c>
      <c r="G26" s="136"/>
      <c r="H26" s="143">
        <v>6800000</v>
      </c>
      <c r="I26" s="144"/>
      <c r="J26" s="144"/>
      <c r="K26" s="143">
        <v>6800000</v>
      </c>
      <c r="L26" s="144"/>
      <c r="M26" s="136"/>
      <c r="N26" s="136"/>
      <c r="O26" s="136"/>
      <c r="P26" s="136"/>
      <c r="Q26" s="136"/>
      <c r="R26" s="136"/>
      <c r="S26" s="136"/>
      <c r="T26" s="136"/>
      <c r="U26" s="136"/>
      <c r="V26" s="136"/>
      <c r="W26" s="141"/>
      <c r="X26" s="136"/>
      <c r="Y26" s="136"/>
      <c r="Z26" s="136"/>
      <c r="AA26" s="139"/>
    </row>
    <row r="27" spans="1:27" s="132" customFormat="1" ht="24">
      <c r="A27" s="136"/>
      <c r="B27" s="136"/>
      <c r="C27" s="140"/>
      <c r="D27" s="142"/>
      <c r="E27" s="140" t="s">
        <v>725</v>
      </c>
      <c r="F27" s="142" t="s">
        <v>724</v>
      </c>
      <c r="G27" s="136"/>
      <c r="H27" s="143">
        <v>2680000</v>
      </c>
      <c r="I27" s="144">
        <v>146000</v>
      </c>
      <c r="J27" s="144"/>
      <c r="K27" s="144">
        <v>2534000</v>
      </c>
      <c r="L27" s="144"/>
      <c r="M27" s="136"/>
      <c r="N27" s="136"/>
      <c r="O27" s="136"/>
      <c r="P27" s="136"/>
      <c r="Q27" s="136"/>
      <c r="R27" s="136"/>
      <c r="S27" s="136"/>
      <c r="T27" s="136"/>
      <c r="U27" s="136"/>
      <c r="V27" s="136"/>
      <c r="W27" s="141"/>
      <c r="X27" s="136"/>
      <c r="Y27" s="136"/>
      <c r="Z27" s="136"/>
      <c r="AA27" s="139"/>
    </row>
    <row r="28" spans="1:27" s="132" customFormat="1" ht="24">
      <c r="A28" s="136"/>
      <c r="B28" s="136"/>
      <c r="C28" s="140"/>
      <c r="D28" s="142"/>
      <c r="E28" s="140" t="s">
        <v>727</v>
      </c>
      <c r="F28" s="142" t="s">
        <v>726</v>
      </c>
      <c r="G28" s="136"/>
      <c r="H28" s="143">
        <v>2574000</v>
      </c>
      <c r="I28" s="144"/>
      <c r="J28" s="144"/>
      <c r="K28" s="143">
        <v>2574000</v>
      </c>
      <c r="L28" s="144"/>
      <c r="M28" s="136"/>
      <c r="N28" s="136"/>
      <c r="O28" s="136"/>
      <c r="P28" s="136"/>
      <c r="Q28" s="136"/>
      <c r="R28" s="136"/>
      <c r="S28" s="136"/>
      <c r="T28" s="136"/>
      <c r="U28" s="136"/>
      <c r="V28" s="136"/>
      <c r="W28" s="141"/>
      <c r="X28" s="136"/>
      <c r="Y28" s="136"/>
      <c r="Z28" s="136"/>
      <c r="AA28" s="139"/>
    </row>
    <row r="29" spans="1:27" s="132" customFormat="1" ht="24">
      <c r="A29" s="136"/>
      <c r="B29" s="136"/>
      <c r="C29" s="140"/>
      <c r="D29" s="142"/>
      <c r="E29" s="140" t="s">
        <v>729</v>
      </c>
      <c r="F29" s="142" t="s">
        <v>728</v>
      </c>
      <c r="G29" s="136"/>
      <c r="H29" s="143">
        <v>2544000</v>
      </c>
      <c r="I29" s="143">
        <v>2544000</v>
      </c>
      <c r="J29" s="144"/>
      <c r="K29" s="144"/>
      <c r="L29" s="144"/>
      <c r="M29" s="136"/>
      <c r="N29" s="136"/>
      <c r="O29" s="136"/>
      <c r="P29" s="136"/>
      <c r="Q29" s="136"/>
      <c r="R29" s="136"/>
      <c r="S29" s="136"/>
      <c r="T29" s="136"/>
      <c r="U29" s="136"/>
      <c r="V29" s="136"/>
      <c r="W29" s="141"/>
      <c r="X29" s="136"/>
      <c r="Y29" s="136"/>
      <c r="Z29" s="136"/>
      <c r="AA29" s="139"/>
    </row>
    <row r="30" spans="1:27" s="132" customFormat="1">
      <c r="A30" s="136"/>
      <c r="B30" s="136"/>
      <c r="C30" s="140"/>
      <c r="D30" s="142"/>
      <c r="E30" s="140" t="s">
        <v>731</v>
      </c>
      <c r="F30" s="142" t="s">
        <v>730</v>
      </c>
      <c r="G30" s="136"/>
      <c r="H30" s="143">
        <v>695000</v>
      </c>
      <c r="I30" s="143">
        <v>695000</v>
      </c>
      <c r="J30" s="144"/>
      <c r="K30" s="144"/>
      <c r="L30" s="144"/>
      <c r="M30" s="136"/>
      <c r="N30" s="136"/>
      <c r="O30" s="136"/>
      <c r="P30" s="136"/>
      <c r="Q30" s="136"/>
      <c r="R30" s="136"/>
      <c r="S30" s="136"/>
      <c r="T30" s="136"/>
      <c r="U30" s="136"/>
      <c r="V30" s="136"/>
      <c r="W30" s="141"/>
      <c r="X30" s="136"/>
      <c r="Y30" s="136"/>
      <c r="Z30" s="136"/>
      <c r="AA30" s="139"/>
    </row>
    <row r="31" spans="1:27" s="132" customFormat="1" ht="24">
      <c r="A31" s="136"/>
      <c r="B31" s="136"/>
      <c r="C31" s="140"/>
      <c r="D31" s="142"/>
      <c r="E31" s="140" t="s">
        <v>733</v>
      </c>
      <c r="F31" s="142" t="s">
        <v>732</v>
      </c>
      <c r="G31" s="136"/>
      <c r="H31" s="143">
        <v>1279000</v>
      </c>
      <c r="I31" s="144">
        <v>487000</v>
      </c>
      <c r="J31" s="144"/>
      <c r="K31" s="144">
        <v>792000</v>
      </c>
      <c r="L31" s="144"/>
      <c r="M31" s="136"/>
      <c r="N31" s="136"/>
      <c r="O31" s="136"/>
      <c r="P31" s="136"/>
      <c r="Q31" s="136"/>
      <c r="R31" s="136"/>
      <c r="S31" s="136"/>
      <c r="T31" s="136"/>
      <c r="U31" s="136"/>
      <c r="V31" s="136"/>
      <c r="W31" s="141"/>
      <c r="X31" s="136"/>
      <c r="Y31" s="136"/>
      <c r="Z31" s="136"/>
      <c r="AA31" s="139"/>
    </row>
    <row r="32" spans="1:27" s="132" customFormat="1" ht="36">
      <c r="A32" s="136"/>
      <c r="B32" s="136"/>
      <c r="C32" s="140"/>
      <c r="D32" s="142"/>
      <c r="E32" s="140" t="s">
        <v>735</v>
      </c>
      <c r="F32" s="142" t="s">
        <v>734</v>
      </c>
      <c r="G32" s="136"/>
      <c r="H32" s="143">
        <v>21815000</v>
      </c>
      <c r="I32" s="144">
        <v>14008000</v>
      </c>
      <c r="J32" s="144"/>
      <c r="K32" s="144"/>
      <c r="L32" s="144">
        <v>7806000</v>
      </c>
      <c r="M32" s="136"/>
      <c r="N32" s="136"/>
      <c r="O32" s="136"/>
      <c r="P32" s="136"/>
      <c r="Q32" s="136"/>
      <c r="R32" s="136"/>
      <c r="S32" s="136"/>
      <c r="T32" s="136"/>
      <c r="U32" s="136"/>
      <c r="V32" s="136"/>
      <c r="W32" s="141"/>
      <c r="X32" s="136"/>
      <c r="Y32" s="136"/>
      <c r="Z32" s="136"/>
      <c r="AA32" s="139"/>
    </row>
    <row r="33" spans="1:27" s="132" customFormat="1" ht="24">
      <c r="A33" s="136"/>
      <c r="B33" s="136"/>
      <c r="C33" s="140"/>
      <c r="D33" s="142"/>
      <c r="E33" s="140" t="s">
        <v>737</v>
      </c>
      <c r="F33" s="142" t="s">
        <v>736</v>
      </c>
      <c r="G33" s="136"/>
      <c r="H33" s="143">
        <v>733000</v>
      </c>
      <c r="I33" s="144"/>
      <c r="J33" s="144"/>
      <c r="K33" s="143">
        <v>733000</v>
      </c>
      <c r="L33" s="144">
        <v>0</v>
      </c>
      <c r="M33" s="136"/>
      <c r="N33" s="136"/>
      <c r="O33" s="136"/>
      <c r="P33" s="136"/>
      <c r="Q33" s="136"/>
      <c r="R33" s="136"/>
      <c r="S33" s="136"/>
      <c r="T33" s="136"/>
      <c r="U33" s="136"/>
      <c r="V33" s="136"/>
      <c r="W33" s="141"/>
      <c r="X33" s="136"/>
      <c r="Y33" s="136"/>
      <c r="Z33" s="136"/>
      <c r="AA33" s="139"/>
    </row>
    <row r="34" spans="1:27" s="132" customFormat="1" ht="36">
      <c r="A34" s="136"/>
      <c r="B34" s="136"/>
      <c r="C34" s="140" t="s">
        <v>739</v>
      </c>
      <c r="D34" s="142" t="s">
        <v>738</v>
      </c>
      <c r="E34" s="136"/>
      <c r="F34" s="157"/>
      <c r="G34" s="136"/>
      <c r="H34" s="143"/>
      <c r="I34" s="136"/>
      <c r="J34" s="136"/>
      <c r="K34" s="136"/>
      <c r="L34" s="136"/>
      <c r="M34" s="136"/>
      <c r="N34" s="136"/>
      <c r="O34" s="136"/>
      <c r="P34" s="136"/>
      <c r="Q34" s="136"/>
      <c r="R34" s="136"/>
      <c r="S34" s="136"/>
      <c r="T34" s="136"/>
      <c r="U34" s="136"/>
      <c r="V34" s="136"/>
      <c r="W34" s="141"/>
      <c r="X34" s="136"/>
      <c r="Y34" s="136"/>
      <c r="Z34" s="136"/>
      <c r="AA34" s="139"/>
    </row>
    <row r="35" spans="1:27" s="132" customFormat="1" ht="36">
      <c r="A35" s="136"/>
      <c r="B35" s="136"/>
      <c r="C35" s="140"/>
      <c r="D35" s="142"/>
      <c r="E35" s="140" t="s">
        <v>741</v>
      </c>
      <c r="F35" s="142" t="s">
        <v>740</v>
      </c>
      <c r="G35" s="136"/>
      <c r="H35" s="143">
        <v>663000</v>
      </c>
      <c r="I35" s="136"/>
      <c r="J35" s="136"/>
      <c r="K35" s="143">
        <v>663000</v>
      </c>
      <c r="L35" s="136"/>
      <c r="M35" s="136"/>
      <c r="N35" s="136"/>
      <c r="O35" s="136"/>
      <c r="P35" s="136"/>
      <c r="Q35" s="136"/>
      <c r="R35" s="136"/>
      <c r="S35" s="136"/>
      <c r="T35" s="136"/>
      <c r="U35" s="136"/>
      <c r="V35" s="136"/>
      <c r="W35" s="141"/>
      <c r="X35" s="136"/>
      <c r="Y35" s="136"/>
      <c r="Z35" s="136"/>
      <c r="AA35" s="139"/>
    </row>
    <row r="36" spans="1:27" s="132" customFormat="1" ht="24">
      <c r="A36" s="136"/>
      <c r="B36" s="136"/>
      <c r="C36" s="140" t="s">
        <v>743</v>
      </c>
      <c r="D36" s="142" t="s">
        <v>742</v>
      </c>
      <c r="E36" s="136"/>
      <c r="F36" s="157"/>
      <c r="G36" s="136"/>
      <c r="H36" s="143"/>
      <c r="I36" s="136"/>
      <c r="J36" s="136"/>
      <c r="K36" s="136"/>
      <c r="L36" s="136"/>
      <c r="M36" s="136"/>
      <c r="N36" s="136"/>
      <c r="O36" s="136"/>
      <c r="P36" s="136"/>
      <c r="Q36" s="136"/>
      <c r="R36" s="136"/>
      <c r="S36" s="136"/>
      <c r="T36" s="136"/>
      <c r="U36" s="136"/>
      <c r="V36" s="136"/>
      <c r="W36" s="141"/>
      <c r="X36" s="136"/>
      <c r="Y36" s="136"/>
      <c r="Z36" s="136"/>
      <c r="AA36" s="139"/>
    </row>
    <row r="37" spans="1:27" s="132" customFormat="1" ht="36">
      <c r="A37" s="136"/>
      <c r="B37" s="136"/>
      <c r="C37" s="140"/>
      <c r="D37" s="142"/>
      <c r="E37" s="140" t="s">
        <v>745</v>
      </c>
      <c r="F37" s="142" t="s">
        <v>744</v>
      </c>
      <c r="G37" s="136"/>
      <c r="H37" s="143">
        <v>114424000</v>
      </c>
      <c r="I37" s="144">
        <v>109684000</v>
      </c>
      <c r="J37" s="136"/>
      <c r="K37" s="144">
        <v>4740000</v>
      </c>
      <c r="L37" s="136"/>
      <c r="M37" s="136"/>
      <c r="N37" s="136"/>
      <c r="O37" s="136"/>
      <c r="P37" s="136"/>
      <c r="Q37" s="136"/>
      <c r="R37" s="136"/>
      <c r="S37" s="136"/>
      <c r="T37" s="136"/>
      <c r="U37" s="136"/>
      <c r="V37" s="136"/>
      <c r="W37" s="141"/>
      <c r="X37" s="136"/>
      <c r="Y37" s="136"/>
      <c r="Z37" s="136"/>
      <c r="AA37" s="139"/>
    </row>
    <row r="38" spans="1:27" s="132" customFormat="1" ht="24">
      <c r="A38" s="136"/>
      <c r="B38" s="136"/>
      <c r="C38" s="140"/>
      <c r="D38" s="142"/>
      <c r="E38" s="140" t="s">
        <v>747</v>
      </c>
      <c r="F38" s="142" t="s">
        <v>746</v>
      </c>
      <c r="G38" s="136"/>
      <c r="H38" s="143">
        <v>95000</v>
      </c>
      <c r="I38" s="143">
        <v>95000</v>
      </c>
      <c r="J38" s="136"/>
      <c r="K38" s="144"/>
      <c r="L38" s="136"/>
      <c r="M38" s="136"/>
      <c r="N38" s="136"/>
      <c r="O38" s="136"/>
      <c r="P38" s="136"/>
      <c r="Q38" s="136"/>
      <c r="R38" s="136"/>
      <c r="S38" s="136"/>
      <c r="T38" s="136"/>
      <c r="U38" s="136"/>
      <c r="V38" s="136"/>
      <c r="W38" s="141"/>
      <c r="X38" s="136"/>
      <c r="Y38" s="136"/>
      <c r="Z38" s="136"/>
      <c r="AA38" s="139"/>
    </row>
    <row r="39" spans="1:27" s="132" customFormat="1">
      <c r="A39" s="136"/>
      <c r="B39" s="136"/>
      <c r="C39" s="140"/>
      <c r="D39" s="142"/>
      <c r="E39" s="140" t="s">
        <v>749</v>
      </c>
      <c r="F39" s="142" t="s">
        <v>748</v>
      </c>
      <c r="G39" s="136"/>
      <c r="H39" s="143">
        <v>1954000</v>
      </c>
      <c r="I39" s="144">
        <v>535000</v>
      </c>
      <c r="J39" s="136"/>
      <c r="K39" s="144">
        <v>1420000</v>
      </c>
      <c r="L39" s="136"/>
      <c r="M39" s="136"/>
      <c r="N39" s="136"/>
      <c r="O39" s="136"/>
      <c r="P39" s="136"/>
      <c r="Q39" s="136"/>
      <c r="R39" s="136"/>
      <c r="S39" s="136"/>
      <c r="T39" s="136"/>
      <c r="U39" s="136"/>
      <c r="V39" s="136"/>
      <c r="W39" s="141"/>
      <c r="X39" s="136"/>
      <c r="Y39" s="136"/>
      <c r="Z39" s="136"/>
      <c r="AA39" s="139"/>
    </row>
    <row r="40" spans="1:27" s="132" customFormat="1" ht="24">
      <c r="A40" s="136"/>
      <c r="B40" s="136"/>
      <c r="C40" s="140"/>
      <c r="D40" s="142"/>
      <c r="E40" s="140" t="s">
        <v>751</v>
      </c>
      <c r="F40" s="142" t="s">
        <v>750</v>
      </c>
      <c r="G40" s="136"/>
      <c r="H40" s="143">
        <v>875000</v>
      </c>
      <c r="I40" s="144">
        <v>135000</v>
      </c>
      <c r="J40" s="136"/>
      <c r="K40" s="144">
        <v>740000</v>
      </c>
      <c r="L40" s="136"/>
      <c r="M40" s="136"/>
      <c r="N40" s="136"/>
      <c r="O40" s="136"/>
      <c r="P40" s="136"/>
      <c r="Q40" s="136"/>
      <c r="R40" s="136"/>
      <c r="S40" s="136"/>
      <c r="T40" s="136"/>
      <c r="U40" s="136"/>
      <c r="V40" s="136"/>
      <c r="W40" s="141"/>
      <c r="X40" s="136"/>
      <c r="Y40" s="136"/>
      <c r="Z40" s="136"/>
      <c r="AA40" s="139"/>
    </row>
    <row r="41" spans="1:27" s="132" customFormat="1" ht="24">
      <c r="A41" s="136"/>
      <c r="B41" s="136"/>
      <c r="C41" s="140"/>
      <c r="D41" s="142"/>
      <c r="E41" s="140" t="s">
        <v>753</v>
      </c>
      <c r="F41" s="142" t="s">
        <v>752</v>
      </c>
      <c r="G41" s="136"/>
      <c r="H41" s="143">
        <v>729000</v>
      </c>
      <c r="I41" s="144">
        <v>660000</v>
      </c>
      <c r="J41" s="136"/>
      <c r="K41" s="144">
        <v>69000</v>
      </c>
      <c r="L41" s="136"/>
      <c r="M41" s="136"/>
      <c r="N41" s="136"/>
      <c r="O41" s="136"/>
      <c r="P41" s="136"/>
      <c r="Q41" s="136"/>
      <c r="R41" s="136"/>
      <c r="S41" s="136"/>
      <c r="T41" s="136"/>
      <c r="U41" s="136"/>
      <c r="V41" s="136"/>
      <c r="W41" s="141"/>
      <c r="X41" s="136"/>
      <c r="Y41" s="136"/>
      <c r="Z41" s="136"/>
      <c r="AA41" s="139"/>
    </row>
    <row r="42" spans="1:27" s="132" customFormat="1">
      <c r="A42" s="136"/>
      <c r="B42" s="136"/>
      <c r="C42" s="140"/>
      <c r="D42" s="142"/>
      <c r="E42" s="140" t="s">
        <v>755</v>
      </c>
      <c r="F42" s="142" t="s">
        <v>754</v>
      </c>
      <c r="G42" s="136"/>
      <c r="H42" s="143">
        <v>6542000</v>
      </c>
      <c r="I42" s="144">
        <v>1060000</v>
      </c>
      <c r="J42" s="136"/>
      <c r="K42" s="144">
        <v>5481000</v>
      </c>
      <c r="L42" s="136"/>
      <c r="M42" s="136"/>
      <c r="N42" s="136"/>
      <c r="O42" s="136"/>
      <c r="P42" s="136"/>
      <c r="Q42" s="136"/>
      <c r="R42" s="136"/>
      <c r="S42" s="136"/>
      <c r="T42" s="136"/>
      <c r="U42" s="136"/>
      <c r="V42" s="136"/>
      <c r="W42" s="141"/>
      <c r="X42" s="136"/>
      <c r="Y42" s="136"/>
      <c r="Z42" s="136"/>
      <c r="AA42" s="139"/>
    </row>
    <row r="43" spans="1:27" s="132" customFormat="1" ht="24">
      <c r="A43" s="136"/>
      <c r="B43" s="136"/>
      <c r="C43" s="140"/>
      <c r="D43" s="142"/>
      <c r="E43" s="140" t="s">
        <v>757</v>
      </c>
      <c r="F43" s="142" t="s">
        <v>756</v>
      </c>
      <c r="G43" s="136"/>
      <c r="H43" s="143">
        <v>226000</v>
      </c>
      <c r="I43" s="144"/>
      <c r="J43" s="136"/>
      <c r="K43" s="144">
        <v>226000</v>
      </c>
      <c r="L43" s="136"/>
      <c r="M43" s="136"/>
      <c r="N43" s="136"/>
      <c r="O43" s="136"/>
      <c r="P43" s="136"/>
      <c r="Q43" s="136"/>
      <c r="R43" s="136"/>
      <c r="S43" s="136"/>
      <c r="T43" s="136"/>
      <c r="U43" s="136"/>
      <c r="V43" s="136"/>
      <c r="W43" s="141"/>
      <c r="X43" s="136"/>
      <c r="Y43" s="136"/>
      <c r="Z43" s="136"/>
      <c r="AA43" s="139"/>
    </row>
    <row r="44" spans="1:27" s="132" customFormat="1" ht="24">
      <c r="A44" s="136"/>
      <c r="B44" s="136"/>
      <c r="C44" s="140"/>
      <c r="D44" s="142"/>
      <c r="E44" s="140" t="s">
        <v>759</v>
      </c>
      <c r="F44" s="142" t="s">
        <v>758</v>
      </c>
      <c r="G44" s="136"/>
      <c r="H44" s="143">
        <v>2344000</v>
      </c>
      <c r="I44" s="144">
        <v>946000</v>
      </c>
      <c r="J44" s="136"/>
      <c r="K44" s="144">
        <v>1398000</v>
      </c>
      <c r="L44" s="136"/>
      <c r="M44" s="136"/>
      <c r="N44" s="136"/>
      <c r="O44" s="136"/>
      <c r="P44" s="136"/>
      <c r="Q44" s="136"/>
      <c r="R44" s="136"/>
      <c r="S44" s="136"/>
      <c r="T44" s="136"/>
      <c r="U44" s="136"/>
      <c r="V44" s="136"/>
      <c r="W44" s="141"/>
      <c r="X44" s="136"/>
      <c r="Y44" s="136"/>
      <c r="Z44" s="136"/>
      <c r="AA44" s="139"/>
    </row>
    <row r="45" spans="1:27" s="132" customFormat="1" ht="36">
      <c r="A45" s="136"/>
      <c r="B45" s="136"/>
      <c r="C45" s="140"/>
      <c r="D45" s="142"/>
      <c r="E45" s="140" t="s">
        <v>761</v>
      </c>
      <c r="F45" s="142" t="s">
        <v>760</v>
      </c>
      <c r="G45" s="136"/>
      <c r="H45" s="143">
        <v>9249000</v>
      </c>
      <c r="I45" s="144">
        <v>4414000</v>
      </c>
      <c r="J45" s="136"/>
      <c r="K45" s="144">
        <v>4835000</v>
      </c>
      <c r="L45" s="136"/>
      <c r="M45" s="136"/>
      <c r="N45" s="136"/>
      <c r="O45" s="136"/>
      <c r="P45" s="136"/>
      <c r="Q45" s="136"/>
      <c r="R45" s="136"/>
      <c r="S45" s="136"/>
      <c r="T45" s="136"/>
      <c r="U45" s="136"/>
      <c r="V45" s="136"/>
      <c r="W45" s="141"/>
      <c r="X45" s="136"/>
      <c r="Y45" s="136"/>
      <c r="Z45" s="136"/>
      <c r="AA45" s="139"/>
    </row>
    <row r="46" spans="1:27" s="132" customFormat="1" ht="24">
      <c r="A46" s="136"/>
      <c r="B46" s="136"/>
      <c r="C46" s="140"/>
      <c r="D46" s="142"/>
      <c r="E46" s="140" t="s">
        <v>763</v>
      </c>
      <c r="F46" s="142" t="s">
        <v>762</v>
      </c>
      <c r="G46" s="136"/>
      <c r="H46" s="143">
        <v>411000</v>
      </c>
      <c r="I46" s="143">
        <v>411000</v>
      </c>
      <c r="J46" s="136"/>
      <c r="K46" s="144"/>
      <c r="L46" s="136"/>
      <c r="M46" s="136"/>
      <c r="N46" s="136"/>
      <c r="O46" s="136"/>
      <c r="P46" s="136"/>
      <c r="Q46" s="136"/>
      <c r="R46" s="136"/>
      <c r="S46" s="136"/>
      <c r="T46" s="136"/>
      <c r="U46" s="136"/>
      <c r="V46" s="136"/>
      <c r="W46" s="141"/>
      <c r="X46" s="136"/>
      <c r="Y46" s="136"/>
      <c r="Z46" s="136"/>
      <c r="AA46" s="139"/>
    </row>
    <row r="47" spans="1:27" s="132" customFormat="1" ht="24">
      <c r="A47" s="136"/>
      <c r="B47" s="136"/>
      <c r="C47" s="140"/>
      <c r="D47" s="142"/>
      <c r="E47" s="140" t="s">
        <v>765</v>
      </c>
      <c r="F47" s="142" t="s">
        <v>764</v>
      </c>
      <c r="G47" s="136"/>
      <c r="H47" s="143">
        <v>6721000</v>
      </c>
      <c r="I47" s="144">
        <v>5194000</v>
      </c>
      <c r="J47" s="136"/>
      <c r="K47" s="144">
        <v>1527000</v>
      </c>
      <c r="L47" s="136"/>
      <c r="M47" s="136"/>
      <c r="N47" s="136"/>
      <c r="O47" s="136"/>
      <c r="P47" s="136"/>
      <c r="Q47" s="136"/>
      <c r="R47" s="136"/>
      <c r="S47" s="136"/>
      <c r="T47" s="136"/>
      <c r="U47" s="136"/>
      <c r="V47" s="136"/>
      <c r="W47" s="141"/>
      <c r="X47" s="136"/>
      <c r="Y47" s="136"/>
      <c r="Z47" s="136"/>
      <c r="AA47" s="139"/>
    </row>
    <row r="48" spans="1:27" s="132" customFormat="1" ht="24">
      <c r="A48" s="136"/>
      <c r="B48" s="136"/>
      <c r="C48" s="140"/>
      <c r="D48" s="142"/>
      <c r="E48" s="140" t="s">
        <v>767</v>
      </c>
      <c r="F48" s="142" t="s">
        <v>766</v>
      </c>
      <c r="G48" s="136"/>
      <c r="H48" s="143">
        <v>1683000</v>
      </c>
      <c r="I48" s="143">
        <v>1683000</v>
      </c>
      <c r="J48" s="136"/>
      <c r="K48" s="144"/>
      <c r="L48" s="136"/>
      <c r="M48" s="136"/>
      <c r="N48" s="136"/>
      <c r="O48" s="136"/>
      <c r="P48" s="136"/>
      <c r="Q48" s="136"/>
      <c r="R48" s="136"/>
      <c r="S48" s="136"/>
      <c r="T48" s="136"/>
      <c r="U48" s="136"/>
      <c r="V48" s="136"/>
      <c r="W48" s="141"/>
      <c r="X48" s="136"/>
      <c r="Y48" s="136"/>
      <c r="Z48" s="136"/>
      <c r="AA48" s="139"/>
    </row>
    <row r="49" spans="1:27" s="132" customFormat="1" ht="48">
      <c r="A49" s="136"/>
      <c r="B49" s="136"/>
      <c r="C49" s="140"/>
      <c r="D49" s="142"/>
      <c r="E49" s="140" t="s">
        <v>769</v>
      </c>
      <c r="F49" s="142" t="s">
        <v>768</v>
      </c>
      <c r="G49" s="136"/>
      <c r="H49" s="143">
        <v>9175000</v>
      </c>
      <c r="I49" s="144">
        <v>8841000</v>
      </c>
      <c r="J49" s="136"/>
      <c r="K49" s="144">
        <v>334000</v>
      </c>
      <c r="L49" s="136"/>
      <c r="M49" s="136"/>
      <c r="N49" s="136"/>
      <c r="O49" s="136"/>
      <c r="P49" s="136"/>
      <c r="Q49" s="136"/>
      <c r="R49" s="136"/>
      <c r="S49" s="136"/>
      <c r="T49" s="136"/>
      <c r="U49" s="136"/>
      <c r="V49" s="136"/>
      <c r="W49" s="141"/>
      <c r="X49" s="136"/>
      <c r="Y49" s="136"/>
      <c r="Z49" s="136"/>
      <c r="AA49" s="139"/>
    </row>
    <row r="50" spans="1:27" s="132" customFormat="1" ht="24">
      <c r="A50" s="136"/>
      <c r="B50" s="136"/>
      <c r="C50" s="140" t="s">
        <v>771</v>
      </c>
      <c r="D50" s="142" t="s">
        <v>770</v>
      </c>
      <c r="E50" s="136"/>
      <c r="F50" s="157"/>
      <c r="G50" s="136"/>
      <c r="H50" s="143"/>
      <c r="I50" s="136"/>
      <c r="J50" s="136"/>
      <c r="K50" s="136"/>
      <c r="L50" s="136"/>
      <c r="M50" s="136"/>
      <c r="N50" s="136"/>
      <c r="O50" s="136"/>
      <c r="P50" s="136"/>
      <c r="Q50" s="136"/>
      <c r="R50" s="136"/>
      <c r="S50" s="136"/>
      <c r="T50" s="136"/>
      <c r="U50" s="136"/>
      <c r="V50" s="136"/>
      <c r="W50" s="141"/>
      <c r="X50" s="136"/>
      <c r="Y50" s="136"/>
      <c r="Z50" s="136"/>
      <c r="AA50" s="139"/>
    </row>
    <row r="51" spans="1:27" s="132" customFormat="1" ht="36">
      <c r="A51" s="136"/>
      <c r="B51" s="136"/>
      <c r="C51" s="140"/>
      <c r="D51" s="142"/>
      <c r="E51" s="140" t="s">
        <v>773</v>
      </c>
      <c r="F51" s="142" t="s">
        <v>772</v>
      </c>
      <c r="G51" s="136"/>
      <c r="H51" s="143">
        <v>11986000</v>
      </c>
      <c r="I51" s="144">
        <v>8519000</v>
      </c>
      <c r="J51" s="144"/>
      <c r="K51" s="144">
        <v>3467000</v>
      </c>
      <c r="L51" s="136"/>
      <c r="M51" s="136"/>
      <c r="N51" s="136"/>
      <c r="O51" s="136"/>
      <c r="P51" s="136"/>
      <c r="Q51" s="136"/>
      <c r="R51" s="136"/>
      <c r="S51" s="136"/>
      <c r="T51" s="136"/>
      <c r="U51" s="136"/>
      <c r="V51" s="136"/>
      <c r="W51" s="141"/>
      <c r="X51" s="136"/>
      <c r="Y51" s="136"/>
      <c r="Z51" s="136"/>
      <c r="AA51" s="139"/>
    </row>
    <row r="52" spans="1:27" s="132" customFormat="1" ht="36">
      <c r="A52" s="136"/>
      <c r="B52" s="136"/>
      <c r="C52" s="140"/>
      <c r="D52" s="142"/>
      <c r="E52" s="140" t="s">
        <v>775</v>
      </c>
      <c r="F52" s="142" t="s">
        <v>774</v>
      </c>
      <c r="G52" s="136"/>
      <c r="H52" s="144">
        <v>3581000</v>
      </c>
      <c r="I52" s="147">
        <v>1494000</v>
      </c>
      <c r="J52" s="144"/>
      <c r="K52" s="144">
        <v>2086000</v>
      </c>
      <c r="L52" s="136"/>
      <c r="M52" s="136"/>
      <c r="N52" s="136"/>
      <c r="O52" s="136"/>
      <c r="P52" s="136"/>
      <c r="Q52" s="136"/>
      <c r="R52" s="136"/>
      <c r="S52" s="136"/>
      <c r="T52" s="136"/>
      <c r="U52" s="136"/>
      <c r="V52" s="136"/>
      <c r="W52" s="141"/>
      <c r="X52" s="136"/>
      <c r="Y52" s="136"/>
      <c r="Z52" s="136"/>
      <c r="AA52" s="139"/>
    </row>
    <row r="53" spans="1:27" s="132" customFormat="1" ht="36">
      <c r="A53" s="136"/>
      <c r="B53" s="136"/>
      <c r="C53" s="140"/>
      <c r="D53" s="142"/>
      <c r="E53" s="140" t="s">
        <v>777</v>
      </c>
      <c r="F53" s="142" t="s">
        <v>776</v>
      </c>
      <c r="G53" s="136"/>
      <c r="H53" s="143">
        <v>1740000</v>
      </c>
      <c r="I53" s="144"/>
      <c r="J53" s="144"/>
      <c r="K53" s="143">
        <v>1740000</v>
      </c>
      <c r="L53" s="136"/>
      <c r="M53" s="136"/>
      <c r="N53" s="136"/>
      <c r="O53" s="136"/>
      <c r="P53" s="136"/>
      <c r="Q53" s="136"/>
      <c r="R53" s="136"/>
      <c r="S53" s="136"/>
      <c r="T53" s="136"/>
      <c r="U53" s="136"/>
      <c r="V53" s="136"/>
      <c r="W53" s="141"/>
      <c r="X53" s="136"/>
      <c r="Y53" s="136"/>
      <c r="Z53" s="136"/>
      <c r="AA53" s="139"/>
    </row>
    <row r="54" spans="1:27" s="132" customFormat="1">
      <c r="A54" s="136"/>
      <c r="B54" s="136"/>
      <c r="C54" s="140"/>
      <c r="D54" s="142"/>
      <c r="E54" s="140" t="s">
        <v>779</v>
      </c>
      <c r="F54" s="142" t="s">
        <v>778</v>
      </c>
      <c r="G54" s="136"/>
      <c r="H54" s="143">
        <v>306000</v>
      </c>
      <c r="I54" s="144">
        <v>306000</v>
      </c>
      <c r="J54" s="144"/>
      <c r="K54" s="144"/>
      <c r="L54" s="136"/>
      <c r="M54" s="136"/>
      <c r="N54" s="136"/>
      <c r="O54" s="136"/>
      <c r="P54" s="136"/>
      <c r="Q54" s="136"/>
      <c r="R54" s="136"/>
      <c r="S54" s="136"/>
      <c r="T54" s="136"/>
      <c r="U54" s="136"/>
      <c r="V54" s="136"/>
      <c r="W54" s="141"/>
      <c r="X54" s="136"/>
      <c r="Y54" s="136"/>
      <c r="Z54" s="136"/>
      <c r="AA54" s="139"/>
    </row>
    <row r="55" spans="1:27" s="132" customFormat="1" ht="24">
      <c r="A55" s="136"/>
      <c r="B55" s="136"/>
      <c r="C55" s="140"/>
      <c r="D55" s="142"/>
      <c r="E55" s="140" t="s">
        <v>781</v>
      </c>
      <c r="F55" s="142" t="s">
        <v>780</v>
      </c>
      <c r="G55" s="136"/>
      <c r="H55" s="143">
        <v>5911000</v>
      </c>
      <c r="I55" s="144"/>
      <c r="J55" s="144">
        <v>1646000</v>
      </c>
      <c r="K55" s="144">
        <v>4265000</v>
      </c>
      <c r="L55" s="136"/>
      <c r="M55" s="136"/>
      <c r="N55" s="136"/>
      <c r="O55" s="136"/>
      <c r="P55" s="136"/>
      <c r="Q55" s="136"/>
      <c r="R55" s="136"/>
      <c r="S55" s="136"/>
      <c r="T55" s="136"/>
      <c r="U55" s="136"/>
      <c r="V55" s="136"/>
      <c r="W55" s="141"/>
      <c r="X55" s="136"/>
      <c r="Y55" s="136"/>
      <c r="Z55" s="136"/>
      <c r="AA55" s="139"/>
    </row>
    <row r="56" spans="1:27" s="132" customFormat="1" ht="36">
      <c r="A56" s="136"/>
      <c r="B56" s="136"/>
      <c r="C56" s="140"/>
      <c r="D56" s="142"/>
      <c r="E56" s="140" t="s">
        <v>783</v>
      </c>
      <c r="F56" s="142" t="s">
        <v>782</v>
      </c>
      <c r="G56" s="136"/>
      <c r="H56" s="143">
        <v>4855000</v>
      </c>
      <c r="I56" s="144">
        <v>4630000</v>
      </c>
      <c r="J56" s="144"/>
      <c r="K56" s="144">
        <v>225000</v>
      </c>
      <c r="L56" s="136"/>
      <c r="M56" s="136"/>
      <c r="N56" s="136"/>
      <c r="O56" s="136"/>
      <c r="P56" s="136"/>
      <c r="Q56" s="136"/>
      <c r="R56" s="136"/>
      <c r="S56" s="136"/>
      <c r="T56" s="136"/>
      <c r="U56" s="136"/>
      <c r="V56" s="136"/>
      <c r="W56" s="141"/>
      <c r="X56" s="136"/>
      <c r="Y56" s="136"/>
      <c r="Z56" s="136"/>
      <c r="AA56" s="139"/>
    </row>
    <row r="57" spans="1:27" s="132" customFormat="1" ht="24">
      <c r="A57" s="136"/>
      <c r="B57" s="136"/>
      <c r="C57" s="140"/>
      <c r="D57" s="142"/>
      <c r="E57" s="140" t="s">
        <v>785</v>
      </c>
      <c r="F57" s="142" t="s">
        <v>784</v>
      </c>
      <c r="G57" s="136"/>
      <c r="H57" s="143">
        <v>237000</v>
      </c>
      <c r="I57" s="144"/>
      <c r="J57" s="144"/>
      <c r="K57" s="143">
        <v>237000</v>
      </c>
      <c r="L57" s="136"/>
      <c r="M57" s="136"/>
      <c r="N57" s="136"/>
      <c r="O57" s="136"/>
      <c r="P57" s="136"/>
      <c r="Q57" s="136"/>
      <c r="R57" s="136"/>
      <c r="S57" s="136"/>
      <c r="T57" s="136"/>
      <c r="U57" s="136"/>
      <c r="V57" s="136"/>
      <c r="W57" s="141"/>
      <c r="X57" s="136"/>
      <c r="Y57" s="136"/>
      <c r="Z57" s="136"/>
      <c r="AA57" s="139"/>
    </row>
    <row r="58" spans="1:27" s="132" customFormat="1" ht="24">
      <c r="A58" s="136"/>
      <c r="B58" s="136"/>
      <c r="C58" s="135"/>
      <c r="D58" s="153"/>
      <c r="E58" s="140" t="s">
        <v>787</v>
      </c>
      <c r="F58" s="142" t="s">
        <v>786</v>
      </c>
      <c r="G58" s="136"/>
      <c r="H58" s="143">
        <v>5837000</v>
      </c>
      <c r="I58" s="144"/>
      <c r="J58" s="144"/>
      <c r="K58" s="143">
        <v>5837000</v>
      </c>
      <c r="L58" s="136"/>
      <c r="M58" s="136"/>
      <c r="N58" s="136"/>
      <c r="O58" s="136"/>
      <c r="P58" s="136"/>
      <c r="Q58" s="136"/>
      <c r="R58" s="136"/>
      <c r="S58" s="136"/>
      <c r="T58" s="136"/>
      <c r="U58" s="136"/>
      <c r="V58" s="136"/>
      <c r="W58" s="141"/>
      <c r="X58" s="136"/>
      <c r="Y58" s="136"/>
      <c r="Z58" s="136"/>
      <c r="AA58" s="139"/>
    </row>
    <row r="59" spans="1:27" s="132" customFormat="1" ht="36">
      <c r="A59" s="136"/>
      <c r="B59" s="136"/>
      <c r="C59" s="135"/>
      <c r="D59" s="153"/>
      <c r="E59" s="140" t="s">
        <v>789</v>
      </c>
      <c r="F59" s="142" t="s">
        <v>788</v>
      </c>
      <c r="G59" s="136"/>
      <c r="H59" s="143">
        <v>15532000</v>
      </c>
      <c r="I59" s="144"/>
      <c r="J59" s="143">
        <v>15532000</v>
      </c>
      <c r="K59" s="144"/>
      <c r="L59" s="136"/>
      <c r="M59" s="136"/>
      <c r="N59" s="136"/>
      <c r="O59" s="136"/>
      <c r="P59" s="136"/>
      <c r="Q59" s="136"/>
      <c r="R59" s="136"/>
      <c r="S59" s="136"/>
      <c r="T59" s="136"/>
      <c r="U59" s="136"/>
      <c r="V59" s="136"/>
      <c r="W59" s="141"/>
      <c r="X59" s="136"/>
      <c r="Y59" s="136"/>
      <c r="Z59" s="136"/>
      <c r="AA59" s="139"/>
    </row>
    <row r="60" spans="1:27" s="132" customFormat="1" ht="24">
      <c r="A60" s="136"/>
      <c r="B60" s="136"/>
      <c r="C60" s="140" t="s">
        <v>791</v>
      </c>
      <c r="D60" s="142" t="s">
        <v>790</v>
      </c>
      <c r="E60" s="136"/>
      <c r="F60" s="157"/>
      <c r="G60" s="136"/>
      <c r="H60" s="143"/>
      <c r="I60" s="144"/>
      <c r="J60" s="144"/>
      <c r="K60" s="144"/>
      <c r="L60" s="136"/>
      <c r="M60" s="136"/>
      <c r="N60" s="136"/>
      <c r="O60" s="136"/>
      <c r="P60" s="136"/>
      <c r="Q60" s="136"/>
      <c r="R60" s="136"/>
      <c r="S60" s="136"/>
      <c r="T60" s="136"/>
      <c r="U60" s="136"/>
      <c r="V60" s="136"/>
      <c r="W60" s="141"/>
      <c r="X60" s="136"/>
      <c r="Y60" s="136"/>
      <c r="Z60" s="136"/>
      <c r="AA60" s="139"/>
    </row>
    <row r="61" spans="1:27" s="132" customFormat="1" ht="24">
      <c r="A61" s="136"/>
      <c r="B61" s="136"/>
      <c r="C61" s="140"/>
      <c r="D61" s="142"/>
      <c r="E61" s="140" t="s">
        <v>793</v>
      </c>
      <c r="F61" s="142" t="s">
        <v>792</v>
      </c>
      <c r="G61" s="136"/>
      <c r="H61" s="143">
        <v>817000</v>
      </c>
      <c r="I61" s="144">
        <v>817000</v>
      </c>
      <c r="J61" s="144"/>
      <c r="K61" s="144"/>
      <c r="L61" s="144">
        <v>0</v>
      </c>
      <c r="M61" s="136"/>
      <c r="N61" s="136"/>
      <c r="O61" s="136"/>
      <c r="P61" s="136"/>
      <c r="Q61" s="136"/>
      <c r="R61" s="136"/>
      <c r="S61" s="136"/>
      <c r="T61" s="136"/>
      <c r="U61" s="136"/>
      <c r="V61" s="136"/>
      <c r="W61" s="141"/>
      <c r="X61" s="136"/>
      <c r="Y61" s="136"/>
      <c r="Z61" s="136"/>
      <c r="AA61" s="139"/>
    </row>
    <row r="62" spans="1:27" s="132" customFormat="1">
      <c r="A62" s="136"/>
      <c r="B62" s="136"/>
      <c r="C62" s="140"/>
      <c r="D62" s="142"/>
      <c r="E62" s="140" t="s">
        <v>795</v>
      </c>
      <c r="F62" s="142" t="s">
        <v>794</v>
      </c>
      <c r="G62" s="136"/>
      <c r="H62" s="143">
        <v>2751000</v>
      </c>
      <c r="I62" s="144">
        <v>913000</v>
      </c>
      <c r="J62" s="144"/>
      <c r="K62" s="144">
        <v>1838000</v>
      </c>
      <c r="L62" s="144">
        <v>0</v>
      </c>
      <c r="M62" s="136"/>
      <c r="N62" s="136"/>
      <c r="O62" s="136"/>
      <c r="P62" s="136"/>
      <c r="Q62" s="136"/>
      <c r="R62" s="136"/>
      <c r="S62" s="136"/>
      <c r="T62" s="136"/>
      <c r="U62" s="136"/>
      <c r="V62" s="136"/>
      <c r="W62" s="141"/>
      <c r="X62" s="136"/>
      <c r="Y62" s="136"/>
      <c r="Z62" s="136"/>
      <c r="AA62" s="139"/>
    </row>
    <row r="63" spans="1:27" s="132" customFormat="1" ht="24">
      <c r="A63" s="136"/>
      <c r="B63" s="136"/>
      <c r="C63" s="140"/>
      <c r="D63" s="142"/>
      <c r="E63" s="140" t="s">
        <v>797</v>
      </c>
      <c r="F63" s="142" t="s">
        <v>796</v>
      </c>
      <c r="G63" s="136"/>
      <c r="H63" s="143">
        <v>1059000</v>
      </c>
      <c r="I63" s="144">
        <v>1059000</v>
      </c>
      <c r="J63" s="144"/>
      <c r="K63" s="144"/>
      <c r="L63" s="144">
        <v>0</v>
      </c>
      <c r="M63" s="136"/>
      <c r="N63" s="136"/>
      <c r="O63" s="136"/>
      <c r="P63" s="136"/>
      <c r="Q63" s="136"/>
      <c r="R63" s="136"/>
      <c r="S63" s="136"/>
      <c r="T63" s="136"/>
      <c r="U63" s="136"/>
      <c r="V63" s="136"/>
      <c r="W63" s="141"/>
      <c r="X63" s="136"/>
      <c r="Y63" s="136"/>
      <c r="Z63" s="136"/>
      <c r="AA63" s="139"/>
    </row>
    <row r="64" spans="1:27" s="132" customFormat="1" ht="24">
      <c r="A64" s="136"/>
      <c r="B64" s="136"/>
      <c r="C64" s="140"/>
      <c r="D64" s="142"/>
      <c r="E64" s="140" t="s">
        <v>799</v>
      </c>
      <c r="F64" s="142" t="s">
        <v>798</v>
      </c>
      <c r="G64" s="136"/>
      <c r="H64" s="143">
        <v>777000</v>
      </c>
      <c r="I64" s="144">
        <v>730000</v>
      </c>
      <c r="J64" s="144"/>
      <c r="K64" s="144">
        <v>48000</v>
      </c>
      <c r="L64" s="144">
        <v>0</v>
      </c>
      <c r="M64" s="136"/>
      <c r="N64" s="136"/>
      <c r="O64" s="136"/>
      <c r="P64" s="136"/>
      <c r="Q64" s="136"/>
      <c r="R64" s="136"/>
      <c r="S64" s="136"/>
      <c r="T64" s="136"/>
      <c r="U64" s="136"/>
      <c r="V64" s="136"/>
      <c r="W64" s="141"/>
      <c r="X64" s="136"/>
      <c r="Y64" s="136"/>
      <c r="Z64" s="136"/>
      <c r="AA64" s="139"/>
    </row>
    <row r="65" spans="1:27" s="132" customFormat="1">
      <c r="A65" s="136"/>
      <c r="B65" s="136"/>
      <c r="C65" s="140"/>
      <c r="D65" s="142"/>
      <c r="E65" s="140" t="s">
        <v>801</v>
      </c>
      <c r="F65" s="142" t="s">
        <v>800</v>
      </c>
      <c r="G65" s="136"/>
      <c r="H65" s="143">
        <v>4267000</v>
      </c>
      <c r="I65" s="144">
        <v>4267000</v>
      </c>
      <c r="J65" s="144"/>
      <c r="K65" s="144"/>
      <c r="L65" s="144">
        <v>0</v>
      </c>
      <c r="M65" s="136"/>
      <c r="N65" s="136"/>
      <c r="O65" s="136"/>
      <c r="P65" s="136"/>
      <c r="Q65" s="136"/>
      <c r="R65" s="136"/>
      <c r="S65" s="136"/>
      <c r="T65" s="136"/>
      <c r="U65" s="136"/>
      <c r="V65" s="136"/>
      <c r="W65" s="141"/>
      <c r="X65" s="136"/>
      <c r="Y65" s="136"/>
      <c r="Z65" s="136"/>
      <c r="AA65" s="139"/>
    </row>
    <row r="66" spans="1:27" s="132" customFormat="1" ht="48">
      <c r="A66" s="136"/>
      <c r="B66" s="136"/>
      <c r="C66" s="140"/>
      <c r="D66" s="142"/>
      <c r="E66" s="140" t="s">
        <v>803</v>
      </c>
      <c r="F66" s="142" t="s">
        <v>802</v>
      </c>
      <c r="G66" s="136"/>
      <c r="H66" s="143">
        <v>1980000</v>
      </c>
      <c r="I66" s="144">
        <v>1045000</v>
      </c>
      <c r="J66" s="144"/>
      <c r="K66" s="144"/>
      <c r="L66" s="144">
        <v>935000</v>
      </c>
      <c r="M66" s="136"/>
      <c r="N66" s="136"/>
      <c r="O66" s="136"/>
      <c r="P66" s="136"/>
      <c r="Q66" s="136"/>
      <c r="R66" s="136"/>
      <c r="S66" s="136"/>
      <c r="T66" s="136"/>
      <c r="U66" s="136"/>
      <c r="V66" s="136"/>
      <c r="W66" s="141"/>
      <c r="X66" s="136"/>
      <c r="Y66" s="136"/>
      <c r="Z66" s="136"/>
      <c r="AA66" s="139"/>
    </row>
    <row r="67" spans="1:27" s="132" customFormat="1" ht="24">
      <c r="A67" s="136"/>
      <c r="B67" s="136"/>
      <c r="C67" s="140"/>
      <c r="D67" s="142"/>
      <c r="E67" s="140" t="s">
        <v>805</v>
      </c>
      <c r="F67" s="142" t="s">
        <v>804</v>
      </c>
      <c r="G67" s="136"/>
      <c r="H67" s="143">
        <v>858000</v>
      </c>
      <c r="I67" s="144">
        <v>858000</v>
      </c>
      <c r="J67" s="144"/>
      <c r="K67" s="144"/>
      <c r="L67" s="144"/>
      <c r="M67" s="136"/>
      <c r="N67" s="136"/>
      <c r="O67" s="136"/>
      <c r="P67" s="136"/>
      <c r="Q67" s="136"/>
      <c r="R67" s="136"/>
      <c r="S67" s="136"/>
      <c r="T67" s="136"/>
      <c r="U67" s="136"/>
      <c r="V67" s="136"/>
      <c r="W67" s="141"/>
      <c r="X67" s="136"/>
      <c r="Y67" s="136"/>
      <c r="Z67" s="136"/>
      <c r="AA67" s="139"/>
    </row>
    <row r="68" spans="1:27" s="132" customFormat="1" ht="24">
      <c r="A68" s="136"/>
      <c r="B68" s="136"/>
      <c r="C68" s="135"/>
      <c r="D68" s="153"/>
      <c r="E68" s="140" t="s">
        <v>807</v>
      </c>
      <c r="F68" s="142" t="s">
        <v>806</v>
      </c>
      <c r="G68" s="136"/>
      <c r="H68" s="143">
        <v>1230000</v>
      </c>
      <c r="I68" s="144">
        <v>1230000</v>
      </c>
      <c r="J68" s="136"/>
      <c r="K68" s="144"/>
      <c r="L68" s="144"/>
      <c r="M68" s="136"/>
      <c r="N68" s="136"/>
      <c r="O68" s="136"/>
      <c r="P68" s="136"/>
      <c r="Q68" s="136"/>
      <c r="R68" s="136"/>
      <c r="S68" s="136"/>
      <c r="T68" s="136"/>
      <c r="U68" s="136"/>
      <c r="V68" s="136"/>
      <c r="W68" s="141"/>
      <c r="X68" s="136"/>
      <c r="Y68" s="136"/>
      <c r="Z68" s="136"/>
      <c r="AA68" s="139"/>
    </row>
    <row r="69" spans="1:27" s="132" customFormat="1" ht="24">
      <c r="A69" s="136"/>
      <c r="B69" s="136"/>
      <c r="C69" s="140" t="s">
        <v>809</v>
      </c>
      <c r="D69" s="142" t="s">
        <v>808</v>
      </c>
      <c r="E69" s="136"/>
      <c r="F69" s="157"/>
      <c r="G69" s="136"/>
      <c r="H69" s="143"/>
      <c r="I69" s="136"/>
      <c r="J69" s="136"/>
      <c r="K69" s="136"/>
      <c r="L69" s="136"/>
      <c r="M69" s="136"/>
      <c r="N69" s="136"/>
      <c r="O69" s="136"/>
      <c r="P69" s="136"/>
      <c r="Q69" s="136"/>
      <c r="R69" s="136"/>
      <c r="S69" s="136"/>
      <c r="T69" s="136"/>
      <c r="U69" s="136"/>
      <c r="V69" s="136"/>
      <c r="W69" s="141"/>
      <c r="X69" s="136"/>
      <c r="Y69" s="136"/>
      <c r="Z69" s="136"/>
      <c r="AA69" s="139"/>
    </row>
    <row r="70" spans="1:27" s="132" customFormat="1" ht="24">
      <c r="A70" s="136"/>
      <c r="B70" s="136"/>
      <c r="C70" s="140"/>
      <c r="D70" s="142"/>
      <c r="E70" s="140" t="s">
        <v>811</v>
      </c>
      <c r="F70" s="142" t="s">
        <v>810</v>
      </c>
      <c r="G70" s="136"/>
      <c r="H70" s="143">
        <v>22649000</v>
      </c>
      <c r="I70" s="143">
        <v>22649000</v>
      </c>
      <c r="J70" s="136"/>
      <c r="K70" s="144"/>
      <c r="L70" s="144"/>
      <c r="M70" s="136"/>
      <c r="N70" s="136"/>
      <c r="O70" s="136"/>
      <c r="P70" s="136"/>
      <c r="Q70" s="136"/>
      <c r="R70" s="136"/>
      <c r="S70" s="136"/>
      <c r="T70" s="136"/>
      <c r="U70" s="136"/>
      <c r="V70" s="136"/>
      <c r="W70" s="141"/>
      <c r="X70" s="136"/>
      <c r="Y70" s="136"/>
      <c r="Z70" s="136"/>
      <c r="AA70" s="139"/>
    </row>
    <row r="71" spans="1:27" s="132" customFormat="1">
      <c r="A71" s="136"/>
      <c r="B71" s="136"/>
      <c r="C71" s="140"/>
      <c r="D71" s="142"/>
      <c r="E71" s="140" t="s">
        <v>813</v>
      </c>
      <c r="F71" s="142" t="s">
        <v>812</v>
      </c>
      <c r="G71" s="136"/>
      <c r="H71" s="143">
        <v>26749000</v>
      </c>
      <c r="I71" s="144">
        <v>834000</v>
      </c>
      <c r="J71" s="136"/>
      <c r="K71" s="144">
        <v>25915000</v>
      </c>
      <c r="L71" s="144"/>
      <c r="M71" s="136"/>
      <c r="N71" s="136"/>
      <c r="O71" s="136"/>
      <c r="P71" s="136"/>
      <c r="Q71" s="136"/>
      <c r="R71" s="136"/>
      <c r="S71" s="136"/>
      <c r="T71" s="136"/>
      <c r="U71" s="136"/>
      <c r="V71" s="136"/>
      <c r="W71" s="141"/>
      <c r="X71" s="136"/>
      <c r="Y71" s="136"/>
      <c r="Z71" s="136"/>
      <c r="AA71" s="139"/>
    </row>
    <row r="72" spans="1:27" s="132" customFormat="1" ht="24">
      <c r="A72" s="136"/>
      <c r="B72" s="136"/>
      <c r="C72" s="140"/>
      <c r="D72" s="142"/>
      <c r="E72" s="140" t="s">
        <v>815</v>
      </c>
      <c r="F72" s="142" t="s">
        <v>814</v>
      </c>
      <c r="G72" s="136"/>
      <c r="H72" s="143">
        <v>17362000</v>
      </c>
      <c r="I72" s="144">
        <v>17113000</v>
      </c>
      <c r="J72" s="136"/>
      <c r="K72" s="144"/>
      <c r="L72" s="144">
        <v>249000</v>
      </c>
      <c r="M72" s="136"/>
      <c r="N72" s="136"/>
      <c r="O72" s="136"/>
      <c r="P72" s="136"/>
      <c r="Q72" s="136"/>
      <c r="R72" s="136"/>
      <c r="S72" s="136"/>
      <c r="T72" s="136"/>
      <c r="U72" s="136"/>
      <c r="V72" s="136"/>
      <c r="W72" s="141"/>
      <c r="X72" s="136"/>
      <c r="Y72" s="136"/>
      <c r="Z72" s="136"/>
      <c r="AA72" s="139"/>
    </row>
    <row r="73" spans="1:27" s="132" customFormat="1">
      <c r="A73" s="136"/>
      <c r="B73" s="136"/>
      <c r="C73" s="140"/>
      <c r="D73" s="142"/>
      <c r="E73" s="140" t="s">
        <v>817</v>
      </c>
      <c r="F73" s="142" t="s">
        <v>816</v>
      </c>
      <c r="G73" s="136"/>
      <c r="H73" s="143">
        <v>39412000</v>
      </c>
      <c r="I73" s="144">
        <v>39369000</v>
      </c>
      <c r="J73" s="136"/>
      <c r="K73" s="144"/>
      <c r="L73" s="144">
        <v>43000</v>
      </c>
      <c r="M73" s="136"/>
      <c r="N73" s="136"/>
      <c r="O73" s="136"/>
      <c r="P73" s="136"/>
      <c r="Q73" s="136"/>
      <c r="R73" s="136"/>
      <c r="S73" s="136"/>
      <c r="T73" s="136"/>
      <c r="U73" s="136"/>
      <c r="V73" s="136"/>
      <c r="W73" s="141"/>
      <c r="X73" s="136"/>
      <c r="Y73" s="136"/>
      <c r="Z73" s="136"/>
      <c r="AA73" s="139"/>
    </row>
    <row r="74" spans="1:27" s="132" customFormat="1" ht="36">
      <c r="A74" s="136"/>
      <c r="B74" s="136"/>
      <c r="C74" s="135"/>
      <c r="D74" s="153"/>
      <c r="E74" s="140" t="s">
        <v>819</v>
      </c>
      <c r="F74" s="142" t="s">
        <v>818</v>
      </c>
      <c r="G74" s="136"/>
      <c r="H74" s="135">
        <v>4299000</v>
      </c>
      <c r="I74" s="144">
        <v>3488000</v>
      </c>
      <c r="J74" s="136"/>
      <c r="K74" s="144">
        <v>24000</v>
      </c>
      <c r="L74" s="144">
        <v>809000</v>
      </c>
      <c r="M74" s="136"/>
      <c r="N74" s="136"/>
      <c r="O74" s="136"/>
      <c r="P74" s="136"/>
      <c r="Q74" s="136"/>
      <c r="R74" s="136"/>
      <c r="S74" s="136"/>
      <c r="T74" s="136"/>
      <c r="U74" s="136"/>
      <c r="V74" s="136"/>
      <c r="W74" s="141"/>
      <c r="X74" s="136"/>
      <c r="Y74" s="136"/>
      <c r="Z74" s="136"/>
      <c r="AA74" s="139"/>
    </row>
    <row r="75" spans="1:27" s="132" customFormat="1" ht="24">
      <c r="A75" s="136"/>
      <c r="B75" s="136"/>
      <c r="C75" s="140" t="s">
        <v>821</v>
      </c>
      <c r="D75" s="142" t="s">
        <v>820</v>
      </c>
      <c r="E75" s="140"/>
      <c r="F75" s="142"/>
      <c r="G75" s="136"/>
      <c r="H75" s="135"/>
      <c r="I75" s="144"/>
      <c r="J75" s="136"/>
      <c r="K75" s="144"/>
      <c r="L75" s="144"/>
      <c r="M75" s="136"/>
      <c r="N75" s="136"/>
      <c r="O75" s="136"/>
      <c r="P75" s="136"/>
      <c r="Q75" s="136"/>
      <c r="R75" s="136"/>
      <c r="S75" s="136"/>
      <c r="T75" s="136"/>
      <c r="U75" s="136"/>
      <c r="V75" s="136"/>
      <c r="W75" s="141"/>
      <c r="X75" s="136"/>
      <c r="Y75" s="136"/>
      <c r="Z75" s="136"/>
      <c r="AA75" s="139"/>
    </row>
    <row r="76" spans="1:27" s="132" customFormat="1" ht="48">
      <c r="A76" s="136"/>
      <c r="B76" s="136"/>
      <c r="C76" s="135"/>
      <c r="D76" s="153"/>
      <c r="E76" s="140" t="s">
        <v>823</v>
      </c>
      <c r="F76" s="142" t="s">
        <v>822</v>
      </c>
      <c r="G76" s="136"/>
      <c r="H76" s="135">
        <v>2859000</v>
      </c>
      <c r="I76" s="144"/>
      <c r="J76" s="136"/>
      <c r="K76" s="144">
        <v>2859000</v>
      </c>
      <c r="L76" s="144"/>
      <c r="M76" s="136"/>
      <c r="N76" s="136"/>
      <c r="O76" s="136"/>
      <c r="P76" s="136"/>
      <c r="Q76" s="136"/>
      <c r="R76" s="136"/>
      <c r="S76" s="136"/>
      <c r="T76" s="136"/>
      <c r="U76" s="136"/>
      <c r="V76" s="136"/>
      <c r="W76" s="141"/>
      <c r="X76" s="136"/>
      <c r="Y76" s="136"/>
      <c r="Z76" s="136"/>
      <c r="AA76" s="139"/>
    </row>
    <row r="77" spans="1:27" s="148" customFormat="1">
      <c r="C77" s="149"/>
      <c r="D77" s="154"/>
      <c r="E77" s="149"/>
      <c r="F77" s="154"/>
    </row>
    <row r="78" spans="1:27" s="148" customFormat="1">
      <c r="C78" s="149"/>
      <c r="D78" s="154"/>
      <c r="E78" s="149"/>
      <c r="F78" s="154"/>
    </row>
  </sheetData>
  <pageMargins left="0.5" right="0.5" top="0.75" bottom="0.5" header="0.4" footer="0.4"/>
  <pageSetup scale="6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Filters'!$J$1:$J$8</xm:f>
          </x14:formula1>
          <xm:sqref>V2:V4</xm:sqref>
        </x14:dataValidation>
        <x14:dataValidation type="list" allowBlank="1" showInputMessage="1" showErrorMessage="1">
          <x14:formula1>
            <xm:f>'DropDown Filters'!$H$1:$H$3</xm:f>
          </x14:formula1>
          <xm:sqref>U2:U4</xm:sqref>
        </x14:dataValidation>
      </x14:dataValidations>
    </ext>
  </extLst>
</worksheet>
</file>

<file path=xl/worksheets/sheet5.xml><?xml version="1.0" encoding="utf-8"?>
<worksheet xmlns="http://schemas.openxmlformats.org/spreadsheetml/2006/main" xmlns:r="http://schemas.openxmlformats.org/officeDocument/2006/relationships">
  <sheetPr codeName="Sheet3"/>
  <dimension ref="A1:J8"/>
  <sheetViews>
    <sheetView workbookViewId="0">
      <selection activeCell="E21" sqref="E21"/>
    </sheetView>
  </sheetViews>
  <sheetFormatPr defaultRowHeight="12.75"/>
  <cols>
    <col min="1" max="3" width="9.140625" style="1"/>
    <col min="4" max="4" width="25.140625" style="1" customWidth="1"/>
    <col min="5" max="5" width="9.140625" style="1"/>
    <col min="6" max="6" width="27.42578125" style="1" customWidth="1"/>
    <col min="7" max="16384" width="9.140625" style="1"/>
  </cols>
  <sheetData>
    <row r="1" spans="1:10" ht="25.5">
      <c r="A1" s="1" t="s">
        <v>308</v>
      </c>
      <c r="D1" s="1" t="s">
        <v>322</v>
      </c>
      <c r="F1" s="1" t="s">
        <v>379</v>
      </c>
      <c r="H1" s="1">
        <v>1</v>
      </c>
      <c r="J1" s="1">
        <v>1</v>
      </c>
    </row>
    <row r="2" spans="1:10" ht="25.5">
      <c r="A2" s="1" t="s">
        <v>309</v>
      </c>
      <c r="D2" s="1" t="s">
        <v>176</v>
      </c>
      <c r="F2" s="1" t="s">
        <v>380</v>
      </c>
      <c r="H2" s="1">
        <v>2</v>
      </c>
      <c r="J2" s="1">
        <v>2</v>
      </c>
    </row>
    <row r="3" spans="1:10">
      <c r="A3" s="1" t="s">
        <v>310</v>
      </c>
      <c r="D3" s="1" t="s">
        <v>325</v>
      </c>
      <c r="F3" s="2" t="s">
        <v>381</v>
      </c>
      <c r="H3" s="1">
        <v>3</v>
      </c>
      <c r="J3" s="1">
        <v>3</v>
      </c>
    </row>
    <row r="4" spans="1:10">
      <c r="D4" s="1" t="s">
        <v>323</v>
      </c>
      <c r="F4" s="3" t="s">
        <v>382</v>
      </c>
      <c r="J4" s="1">
        <v>4</v>
      </c>
    </row>
    <row r="5" spans="1:10">
      <c r="D5" s="1" t="s">
        <v>326</v>
      </c>
      <c r="F5" s="3" t="s">
        <v>383</v>
      </c>
      <c r="J5" s="1">
        <v>5</v>
      </c>
    </row>
    <row r="6" spans="1:10">
      <c r="D6" s="1" t="s">
        <v>327</v>
      </c>
      <c r="F6" s="3" t="s">
        <v>384</v>
      </c>
      <c r="J6" s="1">
        <v>6</v>
      </c>
    </row>
    <row r="7" spans="1:10">
      <c r="D7" s="1" t="s">
        <v>324</v>
      </c>
      <c r="J7" s="1">
        <v>7</v>
      </c>
    </row>
    <row r="8" spans="1:10">
      <c r="J8" s="1" t="s">
        <v>665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FY14 CBR - Operating</vt:lpstr>
      <vt:lpstr>FY14 CBR - Capital</vt:lpstr>
      <vt:lpstr>FY14 CBR - TaxExpenditures</vt:lpstr>
      <vt:lpstr>FY14 DCPS</vt:lpstr>
      <vt:lpstr>DropDown Filters</vt:lpstr>
      <vt:lpstr>'FY14 CBR - Operating'!Print_Area</vt:lpstr>
      <vt:lpstr>'FY14 CBR - TaxExpenditures'!Print_Area</vt:lpstr>
      <vt:lpstr>'FY14 DCPS'!Print_Area</vt:lpstr>
      <vt:lpstr>'FY14 CBR - Capital'!Print_Titles</vt:lpstr>
      <vt:lpstr>'FY14 CBR - Operating'!Print_Titles</vt:lpstr>
      <vt:lpstr>'FY14 CBR - TaxExpenditures'!Print_Titles</vt:lpstr>
      <vt:lpstr>'FY14 DCPS'!Print_Titles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Susie Cambria</dc:creator>
  <cp:lastModifiedBy>Liz Brooks</cp:lastModifiedBy>
  <cp:lastPrinted>2013-05-03T15:15:31Z</cp:lastPrinted>
  <dcterms:created xsi:type="dcterms:W3CDTF">2013-02-03T14:49:30Z</dcterms:created>
  <dcterms:modified xsi:type="dcterms:W3CDTF">2013-05-03T16:06:32Z</dcterms:modified>
</cp:coreProperties>
</file>